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sciacca\Desktop\Website Updates\"/>
    </mc:Choice>
  </mc:AlternateContent>
  <xr:revisionPtr revIDLastSave="0" documentId="8_{CBFD4AB3-3C6C-47C4-9D40-BE14597785CB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Page1of3" sheetId="1" r:id="rId1"/>
    <sheet name="Page2of3" sheetId="3" r:id="rId2"/>
    <sheet name="Page3of3" sheetId="2" r:id="rId3"/>
  </sheets>
  <definedNames>
    <definedName name="Completed_Units">Page2of3!$AD$37</definedName>
    <definedName name="FROM_DATE">Page1of3!$I$6</definedName>
    <definedName name="_xlnm.Print_Area" localSheetId="0">Page1of3!$A$1:$AJ$62</definedName>
    <definedName name="_xlnm.Print_Area" localSheetId="1">Page2of3!$A$1:$AC$40</definedName>
    <definedName name="_xlnm.Print_Area" localSheetId="2">Page3of3!$A$1:$BB$45</definedName>
    <definedName name="Print_Area_MI" localSheetId="0">Page1of3!$A$1:$AJ$62</definedName>
  </definedNames>
  <calcPr calcId="191029"/>
</workbook>
</file>

<file path=xl/calcChain.xml><?xml version="1.0" encoding="utf-8"?>
<calcChain xmlns="http://schemas.openxmlformats.org/spreadsheetml/2006/main">
  <c r="AB12" i="3" l="1"/>
  <c r="AG25" i="1" l="1"/>
  <c r="AP14" i="3" l="1"/>
  <c r="AP15" i="3"/>
  <c r="AP16" i="3"/>
  <c r="AP17" i="3"/>
  <c r="AP18" i="3"/>
  <c r="AP19" i="3"/>
  <c r="AP20" i="3"/>
  <c r="AP21" i="3"/>
  <c r="AP22" i="3"/>
  <c r="AP23" i="3"/>
  <c r="AP24" i="3"/>
  <c r="AP25" i="3"/>
  <c r="AP26" i="3"/>
  <c r="AP27" i="3"/>
  <c r="AP28" i="3"/>
  <c r="AP29" i="3"/>
  <c r="AP30" i="3"/>
  <c r="AP31" i="3"/>
  <c r="AP32" i="3"/>
  <c r="AP33" i="3"/>
  <c r="AP34" i="3"/>
  <c r="AP35" i="3"/>
  <c r="AP36" i="3"/>
  <c r="AP13" i="3"/>
  <c r="AP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12" i="3"/>
  <c r="AM12" i="3"/>
  <c r="AY13" i="3"/>
  <c r="AO37" i="3" l="1"/>
  <c r="AC38" i="3" s="1"/>
  <c r="AP37" i="3"/>
  <c r="AC37" i="3" s="1"/>
  <c r="BH18" i="3" l="1"/>
  <c r="BH20" i="3"/>
  <c r="BH21" i="3"/>
  <c r="BH22" i="3"/>
  <c r="BH23" i="3"/>
  <c r="BH24" i="3"/>
  <c r="BH25" i="3"/>
  <c r="BH26" i="3"/>
  <c r="BH27" i="3"/>
  <c r="BH28" i="3"/>
  <c r="BH29" i="3"/>
  <c r="BH30" i="3"/>
  <c r="BH31" i="3"/>
  <c r="BH32" i="3"/>
  <c r="BH33" i="3"/>
  <c r="BH34" i="3"/>
  <c r="BH35" i="3"/>
  <c r="BH36" i="3"/>
  <c r="BH14" i="3"/>
  <c r="AD12" i="3"/>
  <c r="J37" i="1"/>
  <c r="AW16" i="3" l="1"/>
  <c r="AX16" i="3"/>
  <c r="AY16" i="3"/>
  <c r="AZ16" i="3"/>
  <c r="AW17" i="3"/>
  <c r="AX17" i="3"/>
  <c r="AY17" i="3"/>
  <c r="AZ17" i="3"/>
  <c r="AW18" i="3"/>
  <c r="AX18" i="3"/>
  <c r="AY18" i="3"/>
  <c r="AZ18" i="3"/>
  <c r="AW19" i="3"/>
  <c r="AX19" i="3"/>
  <c r="AY19" i="3"/>
  <c r="AZ19" i="3"/>
  <c r="AW20" i="3"/>
  <c r="AX20" i="3"/>
  <c r="AY20" i="3"/>
  <c r="AZ20" i="3"/>
  <c r="AW21" i="3"/>
  <c r="AX21" i="3"/>
  <c r="AY21" i="3"/>
  <c r="AZ21" i="3"/>
  <c r="AW22" i="3"/>
  <c r="AX22" i="3"/>
  <c r="AY22" i="3"/>
  <c r="AZ22" i="3"/>
  <c r="AW23" i="3"/>
  <c r="AX23" i="3"/>
  <c r="AY23" i="3"/>
  <c r="AZ23" i="3"/>
  <c r="AW24" i="3"/>
  <c r="AX24" i="3"/>
  <c r="AY24" i="3"/>
  <c r="AZ24" i="3"/>
  <c r="AW25" i="3"/>
  <c r="AX25" i="3"/>
  <c r="AY25" i="3"/>
  <c r="AZ25" i="3"/>
  <c r="AW26" i="3"/>
  <c r="AX26" i="3"/>
  <c r="AY26" i="3"/>
  <c r="AZ26" i="3"/>
  <c r="AW27" i="3"/>
  <c r="AX27" i="3"/>
  <c r="AY27" i="3"/>
  <c r="AZ27" i="3"/>
  <c r="AW28" i="3"/>
  <c r="AX28" i="3"/>
  <c r="AY28" i="3"/>
  <c r="AZ28" i="3"/>
  <c r="BA28" i="3" s="1"/>
  <c r="AW29" i="3"/>
  <c r="AX29" i="3"/>
  <c r="AY29" i="3"/>
  <c r="BA29" i="3" s="1"/>
  <c r="AZ29" i="3"/>
  <c r="AW30" i="3"/>
  <c r="AX30" i="3"/>
  <c r="BA30" i="3" s="1"/>
  <c r="AY30" i="3"/>
  <c r="AZ30" i="3"/>
  <c r="AW31" i="3"/>
  <c r="AX31" i="3"/>
  <c r="AY31" i="3"/>
  <c r="AZ31" i="3"/>
  <c r="BA31" i="3"/>
  <c r="AW32" i="3"/>
  <c r="AX32" i="3"/>
  <c r="AY32" i="3"/>
  <c r="AZ32" i="3"/>
  <c r="BA32" i="3" s="1"/>
  <c r="AW33" i="3"/>
  <c r="AX33" i="3"/>
  <c r="AY33" i="3"/>
  <c r="BA33" i="3" s="1"/>
  <c r="AZ33" i="3"/>
  <c r="AW34" i="3"/>
  <c r="AX34" i="3"/>
  <c r="BA34" i="3" s="1"/>
  <c r="AY34" i="3"/>
  <c r="AZ34" i="3"/>
  <c r="AW35" i="3"/>
  <c r="AX35" i="3"/>
  <c r="AY35" i="3"/>
  <c r="AZ35" i="3"/>
  <c r="BA35" i="3"/>
  <c r="AW36" i="3"/>
  <c r="AX36" i="3"/>
  <c r="AY36" i="3"/>
  <c r="AZ36" i="3"/>
  <c r="BA36" i="3" s="1"/>
  <c r="AW12" i="3"/>
  <c r="AX12" i="3"/>
  <c r="BA12" i="3" s="1"/>
  <c r="AY12" i="3"/>
  <c r="AZ12" i="3"/>
  <c r="AW13" i="3"/>
  <c r="AX13" i="3"/>
  <c r="AZ13" i="3"/>
  <c r="AW14" i="3"/>
  <c r="AX14" i="3"/>
  <c r="AY14" i="3"/>
  <c r="AZ14" i="3"/>
  <c r="AZ15" i="3"/>
  <c r="AY15" i="3"/>
  <c r="BF28" i="3"/>
  <c r="BG28" i="3"/>
  <c r="BF29" i="3"/>
  <c r="BG29" i="3"/>
  <c r="BF30" i="3"/>
  <c r="BG30" i="3"/>
  <c r="BF31" i="3"/>
  <c r="BG31" i="3"/>
  <c r="BF32" i="3"/>
  <c r="BG32" i="3"/>
  <c r="BF33" i="3"/>
  <c r="BG33" i="3"/>
  <c r="BF34" i="3"/>
  <c r="BG34" i="3"/>
  <c r="BF35" i="3"/>
  <c r="BG35" i="3"/>
  <c r="BF36" i="3"/>
  <c r="BG36" i="3"/>
  <c r="AC39" i="3"/>
  <c r="BA13" i="3" l="1"/>
  <c r="BA26" i="3"/>
  <c r="BA19" i="3"/>
  <c r="BA23" i="3"/>
  <c r="BA27" i="3"/>
  <c r="BA25" i="3"/>
  <c r="BA24" i="3"/>
  <c r="BA21" i="3"/>
  <c r="BA16" i="3"/>
  <c r="BA22" i="3"/>
  <c r="BA20" i="3"/>
  <c r="BA18" i="3"/>
  <c r="BA14" i="3"/>
  <c r="BA17" i="3"/>
  <c r="AX15" i="3" l="1"/>
  <c r="AW15" i="3"/>
  <c r="AB14" i="3"/>
  <c r="AB18" i="3"/>
  <c r="AL19" i="3"/>
  <c r="AB22" i="3"/>
  <c r="AL23" i="3"/>
  <c r="AB26" i="3"/>
  <c r="AL27" i="3"/>
  <c r="AB30" i="3"/>
  <c r="AN30" i="3"/>
  <c r="AL31" i="3"/>
  <c r="AB34" i="3"/>
  <c r="AN34" i="3" s="1"/>
  <c r="AL35" i="3"/>
  <c r="AG12" i="3"/>
  <c r="AB15" i="3"/>
  <c r="AB16" i="3"/>
  <c r="AB17" i="3"/>
  <c r="AN17" i="3" s="1"/>
  <c r="AB19" i="3"/>
  <c r="AB20" i="3"/>
  <c r="AB21" i="3"/>
  <c r="AB23" i="3"/>
  <c r="AB24" i="3"/>
  <c r="AB25" i="3"/>
  <c r="AB27" i="3"/>
  <c r="AB28" i="3"/>
  <c r="AN28" i="3" s="1"/>
  <c r="AB29" i="3"/>
  <c r="AN29" i="3" s="1"/>
  <c r="AB31" i="3"/>
  <c r="AN31" i="3" s="1"/>
  <c r="AB32" i="3"/>
  <c r="AN32" i="3" s="1"/>
  <c r="AB33" i="3"/>
  <c r="AN33" i="3" s="1"/>
  <c r="AB35" i="3"/>
  <c r="AN35" i="3" s="1"/>
  <c r="AB36" i="3"/>
  <c r="AN36" i="3" s="1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13" i="3"/>
  <c r="AH12" i="3"/>
  <c r="AB13" i="3"/>
  <c r="AM17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13" i="3"/>
  <c r="AL13" i="3"/>
  <c r="AL15" i="3"/>
  <c r="AL16" i="3"/>
  <c r="AL17" i="3"/>
  <c r="AL20" i="3"/>
  <c r="AL21" i="3"/>
  <c r="AL24" i="3"/>
  <c r="AL25" i="3"/>
  <c r="AL28" i="3"/>
  <c r="AL29" i="3"/>
  <c r="AL32" i="3"/>
  <c r="AL33" i="3"/>
  <c r="AL36" i="3"/>
  <c r="AM13" i="3"/>
  <c r="AM14" i="3"/>
  <c r="AM15" i="3"/>
  <c r="AM16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DU13" i="2"/>
  <c r="DV13" i="2"/>
  <c r="E28" i="2"/>
  <c r="E29" i="2"/>
  <c r="E30" i="2"/>
  <c r="E31" i="2"/>
  <c r="E32" i="2"/>
  <c r="E33" i="2"/>
  <c r="E34" i="2"/>
  <c r="E35" i="2"/>
  <c r="E36" i="2"/>
  <c r="DU12" i="2"/>
  <c r="DV12" i="2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C36" i="2"/>
  <c r="BY36" i="2" s="1"/>
  <c r="BZ36" i="2" s="1"/>
  <c r="C12" i="2"/>
  <c r="CA12" i="2" s="1"/>
  <c r="CB12" i="2" s="1"/>
  <c r="C13" i="2"/>
  <c r="DE13" i="2" s="1"/>
  <c r="DF13" i="2" s="1"/>
  <c r="C14" i="2"/>
  <c r="CK14" i="2" s="1"/>
  <c r="CL14" i="2" s="1"/>
  <c r="C15" i="2"/>
  <c r="BO15" i="2" s="1"/>
  <c r="BP15" i="2" s="1"/>
  <c r="C16" i="2"/>
  <c r="CQ16" i="2" s="1"/>
  <c r="CR16" i="2" s="1"/>
  <c r="C17" i="2"/>
  <c r="DI17" i="2" s="1"/>
  <c r="DJ17" i="2" s="1"/>
  <c r="C18" i="2"/>
  <c r="DC18" i="2" s="1"/>
  <c r="DD18" i="2" s="1"/>
  <c r="C19" i="2"/>
  <c r="C20" i="2"/>
  <c r="C21" i="2"/>
  <c r="BD21" i="2" s="1"/>
  <c r="CS21" i="2"/>
  <c r="CT21" i="2" s="1"/>
  <c r="C22" i="2"/>
  <c r="CU22" i="2" s="1"/>
  <c r="CV22" i="2" s="1"/>
  <c r="C23" i="2"/>
  <c r="C24" i="2"/>
  <c r="DI24" i="2" s="1"/>
  <c r="DJ24" i="2" s="1"/>
  <c r="C25" i="2"/>
  <c r="CU25" i="2" s="1"/>
  <c r="CV25" i="2" s="1"/>
  <c r="C26" i="2"/>
  <c r="CQ26" i="2" s="1"/>
  <c r="CR26" i="2" s="1"/>
  <c r="C27" i="2"/>
  <c r="CK27" i="2" s="1"/>
  <c r="CL27" i="2" s="1"/>
  <c r="C28" i="2"/>
  <c r="CM28" i="2" s="1"/>
  <c r="CN28" i="2" s="1"/>
  <c r="C29" i="2"/>
  <c r="CG29" i="2" s="1"/>
  <c r="CH29" i="2" s="1"/>
  <c r="C30" i="2"/>
  <c r="DG30" i="2" s="1"/>
  <c r="DH30" i="2" s="1"/>
  <c r="C31" i="2"/>
  <c r="C32" i="2"/>
  <c r="CS32" i="2" s="1"/>
  <c r="CT32" i="2" s="1"/>
  <c r="C33" i="2"/>
  <c r="CM33" i="2" s="1"/>
  <c r="CN33" i="2" s="1"/>
  <c r="C34" i="2"/>
  <c r="CO34" i="2" s="1"/>
  <c r="CP34" i="2" s="1"/>
  <c r="C35" i="2"/>
  <c r="CE23" i="2"/>
  <c r="CF23" i="2" s="1"/>
  <c r="BV23" i="2"/>
  <c r="BQ23" i="2"/>
  <c r="BR23" i="2" s="1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J40" i="1"/>
  <c r="DV18" i="2"/>
  <c r="DW18" i="2" s="1"/>
  <c r="E18" i="2" s="1"/>
  <c r="DU18" i="2"/>
  <c r="DV19" i="2"/>
  <c r="DU19" i="2"/>
  <c r="DW19" i="2" s="1"/>
  <c r="E19" i="2" s="1"/>
  <c r="DV20" i="2"/>
  <c r="DW20" i="2" s="1"/>
  <c r="E20" i="2" s="1"/>
  <c r="DU20" i="2"/>
  <c r="DV21" i="2"/>
  <c r="DU21" i="2"/>
  <c r="DW21" i="2" s="1"/>
  <c r="E21" i="2" s="1"/>
  <c r="DV22" i="2"/>
  <c r="DW22" i="2" s="1"/>
  <c r="E22" i="2" s="1"/>
  <c r="DU22" i="2"/>
  <c r="DV23" i="2"/>
  <c r="DU23" i="2"/>
  <c r="DW23" i="2" s="1"/>
  <c r="E23" i="2" s="1"/>
  <c r="DV24" i="2"/>
  <c r="DW24" i="2" s="1"/>
  <c r="E24" i="2" s="1"/>
  <c r="DU24" i="2"/>
  <c r="DV25" i="2"/>
  <c r="DU25" i="2"/>
  <c r="DW25" i="2" s="1"/>
  <c r="E25" i="2" s="1"/>
  <c r="DV26" i="2"/>
  <c r="DW26" i="2" s="1"/>
  <c r="E26" i="2" s="1"/>
  <c r="DU26" i="2"/>
  <c r="DV27" i="2"/>
  <c r="DU27" i="2"/>
  <c r="DW27" i="2" s="1"/>
  <c r="E27" i="2" s="1"/>
  <c r="DV28" i="2"/>
  <c r="DW28" i="2" s="1"/>
  <c r="DU28" i="2"/>
  <c r="DV29" i="2"/>
  <c r="DU29" i="2"/>
  <c r="DV30" i="2"/>
  <c r="DW30" i="2" s="1"/>
  <c r="DU30" i="2"/>
  <c r="DV31" i="2"/>
  <c r="DU31" i="2"/>
  <c r="DV32" i="2"/>
  <c r="DW32" i="2" s="1"/>
  <c r="DU32" i="2"/>
  <c r="DV33" i="2"/>
  <c r="DU33" i="2"/>
  <c r="DV34" i="2"/>
  <c r="DW34" i="2" s="1"/>
  <c r="DU34" i="2"/>
  <c r="DV35" i="2"/>
  <c r="DU35" i="2"/>
  <c r="DW35" i="2" s="1"/>
  <c r="DV36" i="2"/>
  <c r="DW36" i="2" s="1"/>
  <c r="DU36" i="2"/>
  <c r="DV14" i="2"/>
  <c r="DU14" i="2"/>
  <c r="DV15" i="2"/>
  <c r="DW15" i="2" s="1"/>
  <c r="E15" i="2" s="1"/>
  <c r="DU15" i="2"/>
  <c r="DV16" i="2"/>
  <c r="DU16" i="2"/>
  <c r="DV17" i="2"/>
  <c r="DW17" i="2" s="1"/>
  <c r="E17" i="2" s="1"/>
  <c r="DU17" i="2"/>
  <c r="I5" i="3"/>
  <c r="T5" i="3"/>
  <c r="H5" i="2"/>
  <c r="S5" i="2"/>
  <c r="CW23" i="2"/>
  <c r="CX23" i="2" s="1"/>
  <c r="DG28" i="2"/>
  <c r="DH28" i="2" s="1"/>
  <c r="CC26" i="2"/>
  <c r="CD26" i="2" s="1"/>
  <c r="AN12" i="3"/>
  <c r="AL12" i="3"/>
  <c r="AL14" i="3"/>
  <c r="AL18" i="3"/>
  <c r="AL34" i="3"/>
  <c r="AL30" i="3"/>
  <c r="AL26" i="3"/>
  <c r="AL22" i="3"/>
  <c r="CG27" i="2"/>
  <c r="CH27" i="2" s="1"/>
  <c r="CK28" i="2"/>
  <c r="CL28" i="2" s="1"/>
  <c r="BS28" i="2"/>
  <c r="BT28" i="2" s="1"/>
  <c r="CO32" i="2"/>
  <c r="CP32" i="2" s="1"/>
  <c r="CE32" i="2"/>
  <c r="CF32" i="2" s="1"/>
  <c r="BO32" i="2"/>
  <c r="BP32" i="2" s="1"/>
  <c r="CW26" i="2"/>
  <c r="CX26" i="2" s="1"/>
  <c r="DG26" i="2"/>
  <c r="DH26" i="2" s="1"/>
  <c r="CI18" i="2"/>
  <c r="CJ18" i="2" s="1"/>
  <c r="DE16" i="2"/>
  <c r="DF16" i="2" s="1"/>
  <c r="DC28" i="2"/>
  <c r="DD28" i="2" s="1"/>
  <c r="BH28" i="2"/>
  <c r="DO28" i="2"/>
  <c r="DP28" i="2" s="1"/>
  <c r="DM22" i="2"/>
  <c r="DN22" i="2" s="1"/>
  <c r="CO22" i="2"/>
  <c r="CP22" i="2" s="1"/>
  <c r="DA22" i="2"/>
  <c r="DB22" i="2" s="1"/>
  <c r="CG26" i="2"/>
  <c r="CH26" i="2" s="1"/>
  <c r="DO26" i="2"/>
  <c r="DP26" i="2" s="1"/>
  <c r="CU26" i="2"/>
  <c r="CV26" i="2" s="1"/>
  <c r="BV26" i="2"/>
  <c r="DK26" i="2"/>
  <c r="DL26" i="2" s="1"/>
  <c r="BS26" i="2"/>
  <c r="BT26" i="2" s="1"/>
  <c r="BD26" i="2"/>
  <c r="CK26" i="2"/>
  <c r="CL26" i="2" s="1"/>
  <c r="BM26" i="2"/>
  <c r="BN26" i="2" s="1"/>
  <c r="DA26" i="2"/>
  <c r="DB26" i="2" s="1"/>
  <c r="CA26" i="2"/>
  <c r="CB26" i="2" s="1"/>
  <c r="DM26" i="2"/>
  <c r="DN26" i="2" s="1"/>
  <c r="CI26" i="2"/>
  <c r="CJ26" i="2" s="1"/>
  <c r="BY26" i="2"/>
  <c r="BZ26" i="2" s="1"/>
  <c r="CM26" i="2"/>
  <c r="CN26" i="2" s="1"/>
  <c r="BQ26" i="2"/>
  <c r="BR26" i="2" s="1"/>
  <c r="BO26" i="2"/>
  <c r="BP26" i="2" s="1"/>
  <c r="BW26" i="2"/>
  <c r="BX26" i="2" s="1"/>
  <c r="CY26" i="2"/>
  <c r="CZ26" i="2" s="1"/>
  <c r="DQ26" i="2"/>
  <c r="DR26" i="2" s="1"/>
  <c r="DI26" i="2"/>
  <c r="DJ26" i="2" s="1"/>
  <c r="CC21" i="2"/>
  <c r="CD21" i="2" s="1"/>
  <c r="CY21" i="2"/>
  <c r="CZ21" i="2" s="1"/>
  <c r="CW21" i="2"/>
  <c r="CX21" i="2" s="1"/>
  <c r="BS21" i="2"/>
  <c r="BT21" i="2" s="1"/>
  <c r="BH26" i="2"/>
  <c r="BW22" i="2"/>
  <c r="BX22" i="2" s="1"/>
  <c r="CE21" i="2"/>
  <c r="CF21" i="2" s="1"/>
  <c r="BY22" i="2"/>
  <c r="BZ22" i="2" s="1"/>
  <c r="CE26" i="2"/>
  <c r="CF26" i="2" s="1"/>
  <c r="DI21" i="2"/>
  <c r="DJ21" i="2" s="1"/>
  <c r="DC26" i="2"/>
  <c r="DD26" i="2" s="1"/>
  <c r="DE26" i="2"/>
  <c r="DF26" i="2" s="1"/>
  <c r="CK21" i="2"/>
  <c r="CL21" i="2" s="1"/>
  <c r="CI22" i="2"/>
  <c r="CJ22" i="2" s="1"/>
  <c r="BU26" i="2"/>
  <c r="CO26" i="2"/>
  <c r="CP26" i="2" s="1"/>
  <c r="BD22" i="2"/>
  <c r="BW13" i="2"/>
  <c r="BX13" i="2" s="1"/>
  <c r="DC17" i="2"/>
  <c r="DD17" i="2" s="1"/>
  <c r="DA13" i="2"/>
  <c r="DB13" i="2" s="1"/>
  <c r="CE18" i="2"/>
  <c r="CF18" i="2" s="1"/>
  <c r="CA28" i="2"/>
  <c r="CB28" i="2" s="1"/>
  <c r="DA23" i="2"/>
  <c r="DB23" i="2" s="1"/>
  <c r="CS34" i="2"/>
  <c r="CT34" i="2" s="1"/>
  <c r="DM18" i="2"/>
  <c r="DN18" i="2" s="1"/>
  <c r="CS24" i="2"/>
  <c r="CT24" i="2" s="1"/>
  <c r="BV18" i="2"/>
  <c r="DM23" i="2"/>
  <c r="DN23" i="2" s="1"/>
  <c r="DM13" i="2"/>
  <c r="DN13" i="2" s="1"/>
  <c r="BU28" i="2"/>
  <c r="CY28" i="2"/>
  <c r="CZ28" i="2" s="1"/>
  <c r="CO28" i="2"/>
  <c r="CP28" i="2" s="1"/>
  <c r="DO30" i="2"/>
  <c r="DP30" i="2" s="1"/>
  <c r="CQ20" i="2"/>
  <c r="CR20" i="2" s="1"/>
  <c r="CS19" i="2"/>
  <c r="CT19" i="2" s="1"/>
  <c r="BM24" i="2"/>
  <c r="BN24" i="2" s="1"/>
  <c r="DA18" i="2"/>
  <c r="DB18" i="2" s="1"/>
  <c r="BO13" i="2"/>
  <c r="BP13" i="2" s="1"/>
  <c r="DI28" i="2"/>
  <c r="DJ28" i="2" s="1"/>
  <c r="BS18" i="2"/>
  <c r="BT18" i="2" s="1"/>
  <c r="DQ13" i="2"/>
  <c r="DR13" i="2" s="1"/>
  <c r="CM13" i="2"/>
  <c r="CN13" i="2" s="1"/>
  <c r="CA13" i="2"/>
  <c r="CB13" i="2" s="1"/>
  <c r="BS31" i="2"/>
  <c r="BT31" i="2" s="1"/>
  <c r="BD31" i="2"/>
  <c r="BO31" i="2"/>
  <c r="BP31" i="2" s="1"/>
  <c r="BQ20" i="2"/>
  <c r="BR20" i="2" s="1"/>
  <c r="CM20" i="2"/>
  <c r="CN20" i="2" s="1"/>
  <c r="DM20" i="2"/>
  <c r="DN20" i="2" s="1"/>
  <c r="CE20" i="2"/>
  <c r="CF20" i="2" s="1"/>
  <c r="DI20" i="2"/>
  <c r="DJ20" i="2" s="1"/>
  <c r="BM20" i="2"/>
  <c r="BN20" i="2" s="1"/>
  <c r="BH20" i="2"/>
  <c r="CY20" i="2"/>
  <c r="CZ20" i="2" s="1"/>
  <c r="DK20" i="2"/>
  <c r="DL20" i="2" s="1"/>
  <c r="CW20" i="2"/>
  <c r="CX20" i="2" s="1"/>
  <c r="BV20" i="2"/>
  <c r="BO20" i="2"/>
  <c r="BP20" i="2" s="1"/>
  <c r="CA20" i="2"/>
  <c r="CB20" i="2" s="1"/>
  <c r="BD15" i="2"/>
  <c r="DI15" i="2"/>
  <c r="DJ15" i="2" s="1"/>
  <c r="DE20" i="2"/>
  <c r="DF20" i="2" s="1"/>
  <c r="CU20" i="2"/>
  <c r="CV20" i="2" s="1"/>
  <c r="DQ20" i="2"/>
  <c r="DR20" i="2" s="1"/>
  <c r="CA31" i="2"/>
  <c r="CB31" i="2" s="1"/>
  <c r="CC15" i="2"/>
  <c r="CD15" i="2" s="1"/>
  <c r="DC20" i="2"/>
  <c r="DD20" i="2" s="1"/>
  <c r="CC20" i="2"/>
  <c r="CD20" i="2" s="1"/>
  <c r="CU31" i="2"/>
  <c r="CV31" i="2" s="1"/>
  <c r="CK30" i="2"/>
  <c r="CL30" i="2" s="1"/>
  <c r="DE18" i="2"/>
  <c r="DF18" i="2" s="1"/>
  <c r="CC32" i="2"/>
  <c r="CD32" i="2" s="1"/>
  <c r="BW18" i="2"/>
  <c r="BX18" i="2" s="1"/>
  <c r="BO24" i="2"/>
  <c r="BP24" i="2" s="1"/>
  <c r="CM35" i="2"/>
  <c r="CN35" i="2" s="1"/>
  <c r="DA24" i="2"/>
  <c r="DB24" i="2" s="1"/>
  <c r="BS19" i="2"/>
  <c r="BT19" i="2" s="1"/>
  <c r="DQ19" i="2"/>
  <c r="DR19" i="2" s="1"/>
  <c r="BY19" i="2"/>
  <c r="BZ19" i="2" s="1"/>
  <c r="CU19" i="2"/>
  <c r="CV19" i="2" s="1"/>
  <c r="DK19" i="2"/>
  <c r="DL19" i="2" s="1"/>
  <c r="CW19" i="2"/>
  <c r="CX19" i="2" s="1"/>
  <c r="DO19" i="2"/>
  <c r="DP19" i="2" s="1"/>
  <c r="BU19" i="2"/>
  <c r="DE19" i="2"/>
  <c r="DF19" i="2" s="1"/>
  <c r="BD19" i="2"/>
  <c r="DM19" i="2"/>
  <c r="DN19" i="2" s="1"/>
  <c r="CA19" i="2"/>
  <c r="CB19" i="2" s="1"/>
  <c r="DI19" i="2"/>
  <c r="DJ19" i="2" s="1"/>
  <c r="CM19" i="2"/>
  <c r="CN19" i="2" s="1"/>
  <c r="CG19" i="2"/>
  <c r="CH19" i="2" s="1"/>
  <c r="CI19" i="2"/>
  <c r="CJ19" i="2" s="1"/>
  <c r="BM19" i="2"/>
  <c r="BN19" i="2" s="1"/>
  <c r="CY19" i="2"/>
  <c r="CZ19" i="2" s="1"/>
  <c r="DA19" i="2"/>
  <c r="DB19" i="2" s="1"/>
  <c r="DG19" i="2"/>
  <c r="DH19" i="2" s="1"/>
  <c r="BD36" i="2"/>
  <c r="BV19" i="2"/>
  <c r="DC19" i="2"/>
  <c r="DD19" i="2" s="1"/>
  <c r="CK35" i="2"/>
  <c r="CL35" i="2" s="1"/>
  <c r="CO19" i="2"/>
  <c r="CP19" i="2" s="1"/>
  <c r="CU34" i="2"/>
  <c r="CV34" i="2" s="1"/>
  <c r="DI36" i="2"/>
  <c r="DJ36" i="2" s="1"/>
  <c r="BV36" i="2"/>
  <c r="DK36" i="2"/>
  <c r="DL36" i="2" s="1"/>
  <c r="DM36" i="2"/>
  <c r="DN36" i="2" s="1"/>
  <c r="BH19" i="2"/>
  <c r="CE19" i="2"/>
  <c r="CF19" i="2" s="1"/>
  <c r="DO34" i="2"/>
  <c r="DP34" i="2" s="1"/>
  <c r="BV34" i="2"/>
  <c r="BH34" i="2"/>
  <c r="CK36" i="2"/>
  <c r="CL36" i="2" s="1"/>
  <c r="BW19" i="2"/>
  <c r="BX19" i="2" s="1"/>
  <c r="BO19" i="2"/>
  <c r="BP19" i="2" s="1"/>
  <c r="CK34" i="2"/>
  <c r="CL34" i="2" s="1"/>
  <c r="CM36" i="2"/>
  <c r="CN36" i="2" s="1"/>
  <c r="DG35" i="2"/>
  <c r="DH35" i="2" s="1"/>
  <c r="CI35" i="2"/>
  <c r="CJ35" i="2" s="1"/>
  <c r="BY35" i="2"/>
  <c r="BZ35" i="2" s="1"/>
  <c r="BM35" i="2"/>
  <c r="BN35" i="2" s="1"/>
  <c r="DO35" i="2"/>
  <c r="DP35" i="2" s="1"/>
  <c r="BV35" i="2"/>
  <c r="CW35" i="2"/>
  <c r="CX35" i="2" s="1"/>
  <c r="BO35" i="2"/>
  <c r="BP35" i="2" s="1"/>
  <c r="CC19" i="2"/>
  <c r="CD19" i="2" s="1"/>
  <c r="BQ19" i="2"/>
  <c r="BR19" i="2" s="1"/>
  <c r="BY34" i="2"/>
  <c r="BZ34" i="2" s="1"/>
  <c r="CO36" i="2"/>
  <c r="CP36" i="2" s="1"/>
  <c r="DM28" i="2"/>
  <c r="DN28" i="2" s="1"/>
  <c r="CI28" i="2"/>
  <c r="CJ28" i="2" s="1"/>
  <c r="CC28" i="2"/>
  <c r="CD28" i="2" s="1"/>
  <c r="DK23" i="2"/>
  <c r="DL23" i="2" s="1"/>
  <c r="DC23" i="2"/>
  <c r="DD23" i="2" s="1"/>
  <c r="BW23" i="2"/>
  <c r="BX23" i="2" s="1"/>
  <c r="DE23" i="2"/>
  <c r="DF23" i="2" s="1"/>
  <c r="CU23" i="2"/>
  <c r="CV23" i="2" s="1"/>
  <c r="CI23" i="2"/>
  <c r="CJ23" i="2" s="1"/>
  <c r="DG23" i="2"/>
  <c r="DH23" i="2" s="1"/>
  <c r="CC23" i="2"/>
  <c r="CD23" i="2" s="1"/>
  <c r="DO23" i="2"/>
  <c r="DP23" i="2" s="1"/>
  <c r="CY23" i="2"/>
  <c r="CZ23" i="2" s="1"/>
  <c r="CM23" i="2"/>
  <c r="CN23" i="2" s="1"/>
  <c r="CG23" i="2"/>
  <c r="CH23" i="2" s="1"/>
  <c r="CA23" i="2"/>
  <c r="CB23" i="2" s="1"/>
  <c r="BS23" i="2"/>
  <c r="BT23" i="2" s="1"/>
  <c r="DI23" i="2"/>
  <c r="DJ23" i="2" s="1"/>
  <c r="CK22" i="2"/>
  <c r="CL22" i="2" s="1"/>
  <c r="DK22" i="2"/>
  <c r="DL22" i="2" s="1"/>
  <c r="CM22" i="2"/>
  <c r="CN22" i="2" s="1"/>
  <c r="DQ28" i="2"/>
  <c r="DR28" i="2" s="1"/>
  <c r="DK28" i="2"/>
  <c r="DL28" i="2" s="1"/>
  <c r="BD23" i="2"/>
  <c r="DO31" i="2"/>
  <c r="DP31" i="2" s="1"/>
  <c r="CC31" i="2"/>
  <c r="CD31" i="2" s="1"/>
  <c r="DQ31" i="2"/>
  <c r="DR31" i="2" s="1"/>
  <c r="CO31" i="2"/>
  <c r="CP31" i="2" s="1"/>
  <c r="CI31" i="2"/>
  <c r="CJ31" i="2" s="1"/>
  <c r="DM31" i="2"/>
  <c r="DN31" i="2" s="1"/>
  <c r="CM31" i="2"/>
  <c r="CN31" i="2" s="1"/>
  <c r="DC31" i="2"/>
  <c r="DD31" i="2" s="1"/>
  <c r="BY31" i="2"/>
  <c r="BZ31" i="2" s="1"/>
  <c r="DA31" i="2"/>
  <c r="DB31" i="2" s="1"/>
  <c r="CG31" i="2"/>
  <c r="CH31" i="2" s="1"/>
  <c r="DE31" i="2"/>
  <c r="DF31" i="2" s="1"/>
  <c r="CY31" i="2"/>
  <c r="CZ31" i="2" s="1"/>
  <c r="DI31" i="2"/>
  <c r="DJ31" i="2" s="1"/>
  <c r="BH31" i="2"/>
  <c r="BU31" i="2"/>
  <c r="BO30" i="2"/>
  <c r="BP30" i="2" s="1"/>
  <c r="CK32" i="2"/>
  <c r="CL32" i="2" s="1"/>
  <c r="BM32" i="2"/>
  <c r="BN32" i="2" s="1"/>
  <c r="CG20" i="2"/>
  <c r="CH20" i="2" s="1"/>
  <c r="CS20" i="2"/>
  <c r="CT20" i="2" s="1"/>
  <c r="CI20" i="2"/>
  <c r="CJ20" i="2" s="1"/>
  <c r="DG20" i="2"/>
  <c r="DH20" i="2" s="1"/>
  <c r="BU20" i="2"/>
  <c r="DO20" i="2"/>
  <c r="DP20" i="2" s="1"/>
  <c r="BW20" i="2"/>
  <c r="BX20" i="2" s="1"/>
  <c r="BD20" i="2"/>
  <c r="BY20" i="2"/>
  <c r="BZ20" i="2" s="1"/>
  <c r="DA20" i="2"/>
  <c r="DB20" i="2" s="1"/>
  <c r="CK20" i="2"/>
  <c r="CL20" i="2" s="1"/>
  <c r="CO20" i="2"/>
  <c r="CP20" i="2" s="1"/>
  <c r="BS20" i="2"/>
  <c r="BT20" i="2" s="1"/>
  <c r="CY14" i="2"/>
  <c r="CZ14" i="2" s="1"/>
  <c r="BU14" i="2"/>
  <c r="DA14" i="2"/>
  <c r="DB14" i="2" s="1"/>
  <c r="DC14" i="2"/>
  <c r="DD14" i="2" s="1"/>
  <c r="BU22" i="2"/>
  <c r="CG22" i="2"/>
  <c r="CH22" i="2" s="1"/>
  <c r="DG22" i="2"/>
  <c r="DH22" i="2" s="1"/>
  <c r="BM22" i="2"/>
  <c r="BN22" i="2" s="1"/>
  <c r="CQ31" i="2"/>
  <c r="CR31" i="2" s="1"/>
  <c r="CS31" i="2"/>
  <c r="CT31" i="2" s="1"/>
  <c r="DK31" i="2"/>
  <c r="DL31" i="2" s="1"/>
  <c r="CW31" i="2"/>
  <c r="CX31" i="2" s="1"/>
  <c r="CE31" i="2"/>
  <c r="CF31" i="2" s="1"/>
  <c r="CK19" i="2"/>
  <c r="CL19" i="2" s="1"/>
  <c r="CQ19" i="2"/>
  <c r="CR19" i="2" s="1"/>
  <c r="BO27" i="2"/>
  <c r="BP27" i="2" s="1"/>
  <c r="DI27" i="2"/>
  <c r="DJ27" i="2" s="1"/>
  <c r="BS27" i="2"/>
  <c r="BT27" i="2" s="1"/>
  <c r="DO27" i="2"/>
  <c r="DP27" i="2" s="1"/>
  <c r="CS22" i="2"/>
  <c r="CT22" i="2" s="1"/>
  <c r="CQ22" i="2"/>
  <c r="CR22" i="2" s="1"/>
  <c r="BQ22" i="2"/>
  <c r="BR22" i="2" s="1"/>
  <c r="CC22" i="2"/>
  <c r="CD22" i="2" s="1"/>
  <c r="CW22" i="2"/>
  <c r="CX22" i="2" s="1"/>
  <c r="DI22" i="2"/>
  <c r="DJ22" i="2" s="1"/>
  <c r="DQ22" i="2"/>
  <c r="DR22" i="2" s="1"/>
  <c r="DC22" i="2"/>
  <c r="DD22" i="2" s="1"/>
  <c r="BH22" i="2"/>
  <c r="BV22" i="2"/>
  <c r="CE22" i="2"/>
  <c r="CF22" i="2" s="1"/>
  <c r="DO22" i="2"/>
  <c r="DP22" i="2" s="1"/>
  <c r="BO22" i="2"/>
  <c r="BP22" i="2" s="1"/>
  <c r="BS22" i="2"/>
  <c r="BT22" i="2" s="1"/>
  <c r="CA22" i="2"/>
  <c r="CB22" i="2" s="1"/>
  <c r="CY22" i="2"/>
  <c r="CZ22" i="2" s="1"/>
  <c r="DE22" i="2"/>
  <c r="DF22" i="2" s="1"/>
  <c r="CO29" i="2"/>
  <c r="CP29" i="2" s="1"/>
  <c r="CY17" i="2"/>
  <c r="CZ17" i="2" s="1"/>
  <c r="DG13" i="2"/>
  <c r="DH13" i="2" s="1"/>
  <c r="DC32" i="2"/>
  <c r="DD32" i="2" s="1"/>
  <c r="DA32" i="2"/>
  <c r="DB32" i="2" s="1"/>
  <c r="CS26" i="2"/>
  <c r="CT26" i="2" s="1"/>
  <c r="DI16" i="2" l="1"/>
  <c r="DJ16" i="2" s="1"/>
  <c r="CM16" i="2"/>
  <c r="CN16" i="2" s="1"/>
  <c r="CI16" i="2"/>
  <c r="CJ16" i="2" s="1"/>
  <c r="BH16" i="2"/>
  <c r="BU16" i="2"/>
  <c r="BS16" i="2"/>
  <c r="BT16" i="2" s="1"/>
  <c r="CU16" i="2"/>
  <c r="CV16" i="2" s="1"/>
  <c r="DK16" i="2"/>
  <c r="DL16" i="2" s="1"/>
  <c r="DQ16" i="2"/>
  <c r="DR16" i="2" s="1"/>
  <c r="DC16" i="2"/>
  <c r="DD16" i="2" s="1"/>
  <c r="CC16" i="2"/>
  <c r="CD16" i="2" s="1"/>
  <c r="BO16" i="2"/>
  <c r="BP16" i="2" s="1"/>
  <c r="BV16" i="2"/>
  <c r="CW16" i="2"/>
  <c r="CX16" i="2" s="1"/>
  <c r="CK16" i="2"/>
  <c r="CL16" i="2" s="1"/>
  <c r="DA16" i="2"/>
  <c r="DB16" i="2" s="1"/>
  <c r="DO16" i="2"/>
  <c r="DP16" i="2" s="1"/>
  <c r="CE16" i="2"/>
  <c r="CF16" i="2" s="1"/>
  <c r="BY16" i="2"/>
  <c r="BZ16" i="2" s="1"/>
  <c r="BD16" i="2"/>
  <c r="CY16" i="2"/>
  <c r="CZ16" i="2" s="1"/>
  <c r="DW12" i="2"/>
  <c r="E12" i="2" s="1"/>
  <c r="CQ12" i="2"/>
  <c r="CR12" i="2" s="1"/>
  <c r="CI12" i="2"/>
  <c r="CJ12" i="2" s="1"/>
  <c r="BD12" i="2"/>
  <c r="BY12" i="2"/>
  <c r="BZ12" i="2" s="1"/>
  <c r="BF26" i="3"/>
  <c r="BG26" i="3"/>
  <c r="AN26" i="3"/>
  <c r="AF37" i="3"/>
  <c r="W37" i="3" s="1"/>
  <c r="AN27" i="3"/>
  <c r="BG27" i="3"/>
  <c r="BF27" i="3"/>
  <c r="BV12" i="2"/>
  <c r="DQ12" i="2"/>
  <c r="DR12" i="2" s="1"/>
  <c r="CW12" i="2"/>
  <c r="CX12" i="2" s="1"/>
  <c r="DC12" i="2"/>
  <c r="DD12" i="2" s="1"/>
  <c r="BO12" i="2"/>
  <c r="BP12" i="2" s="1"/>
  <c r="DG12" i="2"/>
  <c r="DH12" i="2" s="1"/>
  <c r="CY12" i="2"/>
  <c r="CZ12" i="2" s="1"/>
  <c r="CG12" i="2"/>
  <c r="CH12" i="2" s="1"/>
  <c r="CU12" i="2"/>
  <c r="CV12" i="2" s="1"/>
  <c r="BM12" i="2"/>
  <c r="BN12" i="2" s="1"/>
  <c r="DK12" i="2"/>
  <c r="DL12" i="2" s="1"/>
  <c r="CE12" i="2"/>
  <c r="CF12" i="2" s="1"/>
  <c r="BW12" i="2"/>
  <c r="BX12" i="2" s="1"/>
  <c r="DE12" i="2"/>
  <c r="DF12" i="2" s="1"/>
  <c r="CS12" i="2"/>
  <c r="CT12" i="2" s="1"/>
  <c r="AJ37" i="3"/>
  <c r="Y37" i="3" s="1"/>
  <c r="AE37" i="3"/>
  <c r="W38" i="3" s="1"/>
  <c r="AN25" i="3"/>
  <c r="BF25" i="3"/>
  <c r="BG25" i="3"/>
  <c r="AN24" i="3"/>
  <c r="BF24" i="3"/>
  <c r="BG24" i="3"/>
  <c r="AN23" i="3"/>
  <c r="BF23" i="3"/>
  <c r="BG23" i="3"/>
  <c r="AN22" i="3"/>
  <c r="BF22" i="3"/>
  <c r="BG22" i="3"/>
  <c r="AN21" i="3"/>
  <c r="BF21" i="3"/>
  <c r="BG21" i="3"/>
  <c r="AN20" i="3"/>
  <c r="BF20" i="3"/>
  <c r="BG20" i="3"/>
  <c r="AN19" i="3"/>
  <c r="BF19" i="3"/>
  <c r="BH19" i="3" s="1"/>
  <c r="BG19" i="3"/>
  <c r="AN18" i="3"/>
  <c r="BF18" i="3"/>
  <c r="BG18" i="3"/>
  <c r="AN13" i="3"/>
  <c r="BG13" i="3"/>
  <c r="BF13" i="3"/>
  <c r="BF17" i="3"/>
  <c r="BG17" i="3"/>
  <c r="AN16" i="3"/>
  <c r="BG16" i="3"/>
  <c r="BF16" i="3"/>
  <c r="BH16" i="3" s="1"/>
  <c r="AN15" i="3"/>
  <c r="BF15" i="3"/>
  <c r="BG15" i="3"/>
  <c r="AN14" i="3"/>
  <c r="BF14" i="3"/>
  <c r="BG14" i="3"/>
  <c r="BF12" i="3"/>
  <c r="BG12" i="3"/>
  <c r="CW36" i="2"/>
  <c r="CX36" i="2" s="1"/>
  <c r="BH36" i="2"/>
  <c r="DA36" i="2"/>
  <c r="DB36" i="2" s="1"/>
  <c r="CY36" i="2"/>
  <c r="CZ36" i="2" s="1"/>
  <c r="BY18" i="2"/>
  <c r="BZ18" i="2" s="1"/>
  <c r="DG18" i="2"/>
  <c r="DH18" i="2" s="1"/>
  <c r="CW15" i="2"/>
  <c r="CX15" i="2" s="1"/>
  <c r="BM15" i="2"/>
  <c r="BN15" i="2" s="1"/>
  <c r="CS36" i="2"/>
  <c r="CT36" i="2" s="1"/>
  <c r="CQ36" i="2"/>
  <c r="CR36" i="2" s="1"/>
  <c r="CA18" i="2"/>
  <c r="CB18" i="2" s="1"/>
  <c r="CQ18" i="2"/>
  <c r="CR18" i="2" s="1"/>
  <c r="CU33" i="2"/>
  <c r="CV33" i="2" s="1"/>
  <c r="CQ15" i="2"/>
  <c r="CR15" i="2" s="1"/>
  <c r="CQ33" i="2"/>
  <c r="CR33" i="2" s="1"/>
  <c r="BY14" i="2"/>
  <c r="BZ14" i="2" s="1"/>
  <c r="BU29" i="2"/>
  <c r="CG32" i="2"/>
  <c r="CH32" i="2" s="1"/>
  <c r="BY15" i="2"/>
  <c r="BZ15" i="2" s="1"/>
  <c r="BM33" i="2"/>
  <c r="BN33" i="2" s="1"/>
  <c r="BW28" i="2"/>
  <c r="BX28" i="2" s="1"/>
  <c r="BS33" i="2"/>
  <c r="BT33" i="2" s="1"/>
  <c r="BS36" i="2"/>
  <c r="BT36" i="2" s="1"/>
  <c r="CC36" i="2"/>
  <c r="CD36" i="2" s="1"/>
  <c r="CE36" i="2"/>
  <c r="CF36" i="2" s="1"/>
  <c r="CW18" i="2"/>
  <c r="CX18" i="2" s="1"/>
  <c r="CO18" i="2"/>
  <c r="CP18" i="2" s="1"/>
  <c r="DI18" i="2"/>
  <c r="DJ18" i="2" s="1"/>
  <c r="BD18" i="2"/>
  <c r="CA15" i="2"/>
  <c r="CB15" i="2" s="1"/>
  <c r="DO36" i="2"/>
  <c r="DP36" i="2" s="1"/>
  <c r="BS15" i="2"/>
  <c r="BT15" i="2" s="1"/>
  <c r="BH15" i="2"/>
  <c r="CY15" i="2"/>
  <c r="CZ15" i="2" s="1"/>
  <c r="BM28" i="2"/>
  <c r="BN28" i="2" s="1"/>
  <c r="CQ28" i="2"/>
  <c r="CR28" i="2" s="1"/>
  <c r="DQ29" i="2"/>
  <c r="DR29" i="2" s="1"/>
  <c r="BU18" i="2"/>
  <c r="CY18" i="2"/>
  <c r="CZ18" i="2" s="1"/>
  <c r="CS18" i="2"/>
  <c r="CT18" i="2" s="1"/>
  <c r="DE28" i="2"/>
  <c r="DF28" i="2" s="1"/>
  <c r="CM24" i="2"/>
  <c r="CN24" i="2" s="1"/>
  <c r="CG21" i="2"/>
  <c r="CH21" i="2" s="1"/>
  <c r="BW21" i="2"/>
  <c r="BX21" i="2" s="1"/>
  <c r="CU28" i="2"/>
  <c r="CV28" i="2" s="1"/>
  <c r="CW28" i="2"/>
  <c r="CX28" i="2" s="1"/>
  <c r="BS32" i="2"/>
  <c r="BT32" i="2" s="1"/>
  <c r="CW32" i="2"/>
  <c r="CX32" i="2" s="1"/>
  <c r="BY28" i="2"/>
  <c r="BZ28" i="2" s="1"/>
  <c r="CO33" i="2"/>
  <c r="CP33" i="2" s="1"/>
  <c r="BQ15" i="2"/>
  <c r="BR15" i="2" s="1"/>
  <c r="BO18" i="2"/>
  <c r="BP18" i="2" s="1"/>
  <c r="CI33" i="2"/>
  <c r="CJ33" i="2" s="1"/>
  <c r="BW36" i="2"/>
  <c r="BX36" i="2" s="1"/>
  <c r="DK18" i="2"/>
  <c r="DL18" i="2" s="1"/>
  <c r="DQ18" i="2"/>
  <c r="DR18" i="2" s="1"/>
  <c r="BH18" i="2"/>
  <c r="CI36" i="2"/>
  <c r="CJ36" i="2" s="1"/>
  <c r="CA36" i="2"/>
  <c r="CB36" i="2" s="1"/>
  <c r="BU36" i="2"/>
  <c r="DG36" i="2"/>
  <c r="DH36" i="2" s="1"/>
  <c r="BS25" i="2"/>
  <c r="BT25" i="2" s="1"/>
  <c r="CM32" i="2"/>
  <c r="CN32" i="2" s="1"/>
  <c r="BV15" i="2"/>
  <c r="BU24" i="2"/>
  <c r="DA28" i="2"/>
  <c r="DB28" i="2" s="1"/>
  <c r="BV28" i="2"/>
  <c r="BY33" i="2"/>
  <c r="BZ33" i="2" s="1"/>
  <c r="BQ36" i="2"/>
  <c r="BR36" i="2" s="1"/>
  <c r="CU36" i="2"/>
  <c r="CV36" i="2" s="1"/>
  <c r="BM36" i="2"/>
  <c r="BN36" i="2" s="1"/>
  <c r="CG36" i="2"/>
  <c r="CH36" i="2" s="1"/>
  <c r="DC36" i="2"/>
  <c r="DD36" i="2" s="1"/>
  <c r="DE36" i="2"/>
  <c r="DF36" i="2" s="1"/>
  <c r="BO36" i="2"/>
  <c r="BP36" i="2" s="1"/>
  <c r="DQ36" i="2"/>
  <c r="DR36" i="2" s="1"/>
  <c r="BM18" i="2"/>
  <c r="BN18" i="2" s="1"/>
  <c r="CG18" i="2"/>
  <c r="CH18" i="2" s="1"/>
  <c r="BM25" i="2"/>
  <c r="BN25" i="2" s="1"/>
  <c r="CU18" i="2"/>
  <c r="CV18" i="2" s="1"/>
  <c r="CM18" i="2"/>
  <c r="CN18" i="2" s="1"/>
  <c r="DO18" i="2"/>
  <c r="DP18" i="2" s="1"/>
  <c r="BY24" i="2"/>
  <c r="BZ24" i="2" s="1"/>
  <c r="DK15" i="2"/>
  <c r="DL15" i="2" s="1"/>
  <c r="DG15" i="2"/>
  <c r="DH15" i="2" s="1"/>
  <c r="DO15" i="2"/>
  <c r="DP15" i="2" s="1"/>
  <c r="CK18" i="2"/>
  <c r="CL18" i="2" s="1"/>
  <c r="CE28" i="2"/>
  <c r="CF28" i="2" s="1"/>
  <c r="BQ18" i="2"/>
  <c r="BR18" i="2" s="1"/>
  <c r="DE24" i="2"/>
  <c r="DF24" i="2" s="1"/>
  <c r="BO28" i="2"/>
  <c r="BP28" i="2" s="1"/>
  <c r="DE21" i="2"/>
  <c r="DF21" i="2" s="1"/>
  <c r="BY21" i="2"/>
  <c r="BZ21" i="2" s="1"/>
  <c r="CG28" i="2"/>
  <c r="CH28" i="2" s="1"/>
  <c r="CC18" i="2"/>
  <c r="CD18" i="2" s="1"/>
  <c r="BD28" i="2"/>
  <c r="BW32" i="2"/>
  <c r="BX32" i="2" s="1"/>
  <c r="DE32" i="2"/>
  <c r="DF32" i="2" s="1"/>
  <c r="DK32" i="2"/>
  <c r="DL32" i="2" s="1"/>
  <c r="CO13" i="2"/>
  <c r="CP13" i="2" s="1"/>
  <c r="DM25" i="2"/>
  <c r="DN25" i="2" s="1"/>
  <c r="BM27" i="2"/>
  <c r="BN27" i="2" s="1"/>
  <c r="DG27" i="2"/>
  <c r="DH27" i="2" s="1"/>
  <c r="DE27" i="2"/>
  <c r="DF27" i="2" s="1"/>
  <c r="CO27" i="2"/>
  <c r="CP27" i="2" s="1"/>
  <c r="BU30" i="2"/>
  <c r="DK30" i="2"/>
  <c r="DL30" i="2" s="1"/>
  <c r="BW30" i="2"/>
  <c r="BX30" i="2" s="1"/>
  <c r="CY30" i="2"/>
  <c r="CZ30" i="2" s="1"/>
  <c r="CQ27" i="2"/>
  <c r="CR27" i="2" s="1"/>
  <c r="CO30" i="2"/>
  <c r="CP30" i="2" s="1"/>
  <c r="CE27" i="2"/>
  <c r="CF27" i="2" s="1"/>
  <c r="BQ27" i="2"/>
  <c r="BR27" i="2" s="1"/>
  <c r="CC27" i="2"/>
  <c r="CD27" i="2" s="1"/>
  <c r="BQ34" i="2"/>
  <c r="BR34" i="2" s="1"/>
  <c r="CC34" i="2"/>
  <c r="CD34" i="2" s="1"/>
  <c r="BD34" i="2"/>
  <c r="CA34" i="2"/>
  <c r="CB34" i="2" s="1"/>
  <c r="BS34" i="2"/>
  <c r="BT34" i="2" s="1"/>
  <c r="DI30" i="2"/>
  <c r="DJ30" i="2" s="1"/>
  <c r="BY30" i="2"/>
  <c r="BZ30" i="2" s="1"/>
  <c r="DQ30" i="2"/>
  <c r="DR30" i="2" s="1"/>
  <c r="BV13" i="2"/>
  <c r="BQ13" i="2"/>
  <c r="BR13" i="2" s="1"/>
  <c r="DQ25" i="2"/>
  <c r="DR25" i="2" s="1"/>
  <c r="DC13" i="2"/>
  <c r="DD13" i="2" s="1"/>
  <c r="BD27" i="2"/>
  <c r="CS25" i="2"/>
  <c r="CT25" i="2" s="1"/>
  <c r="DK27" i="2"/>
  <c r="DL27" i="2" s="1"/>
  <c r="DA27" i="2"/>
  <c r="DB27" i="2" s="1"/>
  <c r="DM27" i="2"/>
  <c r="DN27" i="2" s="1"/>
  <c r="DQ27" i="2"/>
  <c r="DR27" i="2" s="1"/>
  <c r="CA30" i="2"/>
  <c r="CB30" i="2" s="1"/>
  <c r="DC30" i="2"/>
  <c r="DD30" i="2" s="1"/>
  <c r="BM30" i="2"/>
  <c r="BN30" i="2" s="1"/>
  <c r="CS30" i="2"/>
  <c r="CT30" i="2" s="1"/>
  <c r="BH30" i="2"/>
  <c r="CW27" i="2"/>
  <c r="CX27" i="2" s="1"/>
  <c r="DC27" i="2"/>
  <c r="DD27" i="2" s="1"/>
  <c r="CU27" i="2"/>
  <c r="CV27" i="2" s="1"/>
  <c r="CG34" i="2"/>
  <c r="CH34" i="2" s="1"/>
  <c r="DQ34" i="2"/>
  <c r="DR34" i="2" s="1"/>
  <c r="CM34" i="2"/>
  <c r="CN34" i="2" s="1"/>
  <c r="CI34" i="2"/>
  <c r="CJ34" i="2" s="1"/>
  <c r="DK34" i="2"/>
  <c r="DL34" i="2" s="1"/>
  <c r="DA34" i="2"/>
  <c r="DB34" i="2" s="1"/>
  <c r="DM30" i="2"/>
  <c r="DN30" i="2" s="1"/>
  <c r="DI13" i="2"/>
  <c r="DJ13" i="2" s="1"/>
  <c r="BU13" i="2"/>
  <c r="BS13" i="2"/>
  <c r="BT13" i="2" s="1"/>
  <c r="CG13" i="2"/>
  <c r="CH13" i="2" s="1"/>
  <c r="CQ30" i="2"/>
  <c r="CR30" i="2" s="1"/>
  <c r="DO25" i="2"/>
  <c r="DP25" i="2" s="1"/>
  <c r="CI27" i="2"/>
  <c r="CJ27" i="2" s="1"/>
  <c r="CM27" i="2"/>
  <c r="CN27" i="2" s="1"/>
  <c r="BH27" i="2"/>
  <c r="BW27" i="2"/>
  <c r="BX27" i="2" s="1"/>
  <c r="CS27" i="2"/>
  <c r="CT27" i="2" s="1"/>
  <c r="CE30" i="2"/>
  <c r="CF30" i="2" s="1"/>
  <c r="BU27" i="2"/>
  <c r="BU34" i="2"/>
  <c r="BW34" i="2"/>
  <c r="BX34" i="2" s="1"/>
  <c r="DG34" i="2"/>
  <c r="DH34" i="2" s="1"/>
  <c r="CU30" i="2"/>
  <c r="CV30" i="2" s="1"/>
  <c r="CM30" i="2"/>
  <c r="CN30" i="2" s="1"/>
  <c r="CC13" i="2"/>
  <c r="CD13" i="2" s="1"/>
  <c r="BM13" i="2"/>
  <c r="BN13" i="2" s="1"/>
  <c r="CY13" i="2"/>
  <c r="CZ13" i="2" s="1"/>
  <c r="CS28" i="2"/>
  <c r="CT28" i="2" s="1"/>
  <c r="CS29" i="2"/>
  <c r="CT29" i="2" s="1"/>
  <c r="DA29" i="2"/>
  <c r="DB29" i="2" s="1"/>
  <c r="BQ29" i="2"/>
  <c r="BR29" i="2" s="1"/>
  <c r="CY29" i="2"/>
  <c r="CZ29" i="2" s="1"/>
  <c r="CM29" i="2"/>
  <c r="CN29" i="2" s="1"/>
  <c r="DE29" i="2"/>
  <c r="DF29" i="2" s="1"/>
  <c r="CC29" i="2"/>
  <c r="CD29" i="2" s="1"/>
  <c r="BY29" i="2"/>
  <c r="BZ29" i="2" s="1"/>
  <c r="CA29" i="2"/>
  <c r="CB29" i="2" s="1"/>
  <c r="BH29" i="2"/>
  <c r="CW29" i="2"/>
  <c r="CX29" i="2" s="1"/>
  <c r="BM29" i="2"/>
  <c r="BN29" i="2" s="1"/>
  <c r="CA17" i="2"/>
  <c r="CB17" i="2" s="1"/>
  <c r="DK17" i="2"/>
  <c r="DL17" i="2" s="1"/>
  <c r="CI17" i="2"/>
  <c r="CJ17" i="2" s="1"/>
  <c r="CG17" i="2"/>
  <c r="CH17" i="2" s="1"/>
  <c r="BU17" i="2"/>
  <c r="CC17" i="2"/>
  <c r="CD17" i="2" s="1"/>
  <c r="DQ17" i="2"/>
  <c r="DR17" i="2" s="1"/>
  <c r="CM17" i="2"/>
  <c r="CN17" i="2" s="1"/>
  <c r="BS17" i="2"/>
  <c r="BT17" i="2" s="1"/>
  <c r="CU17" i="2"/>
  <c r="CV17" i="2" s="1"/>
  <c r="BM17" i="2"/>
  <c r="BN17" i="2" s="1"/>
  <c r="BO17" i="2"/>
  <c r="BP17" i="2" s="1"/>
  <c r="CS17" i="2"/>
  <c r="CT17" i="2" s="1"/>
  <c r="BV17" i="2"/>
  <c r="DA17" i="2"/>
  <c r="DB17" i="2" s="1"/>
  <c r="DM17" i="2"/>
  <c r="DN17" i="2" s="1"/>
  <c r="BY17" i="2"/>
  <c r="BZ17" i="2" s="1"/>
  <c r="DO17" i="2"/>
  <c r="DP17" i="2" s="1"/>
  <c r="CE14" i="2"/>
  <c r="CF14" i="2" s="1"/>
  <c r="CQ14" i="2"/>
  <c r="CR14" i="2" s="1"/>
  <c r="DM14" i="2"/>
  <c r="DN14" i="2" s="1"/>
  <c r="DI14" i="2"/>
  <c r="DJ14" i="2" s="1"/>
  <c r="DK14" i="2"/>
  <c r="DL14" i="2" s="1"/>
  <c r="CE17" i="2"/>
  <c r="CF17" i="2" s="1"/>
  <c r="DK33" i="2"/>
  <c r="DL33" i="2" s="1"/>
  <c r="DE25" i="2"/>
  <c r="DF25" i="2" s="1"/>
  <c r="BW14" i="2"/>
  <c r="BX14" i="2" s="1"/>
  <c r="BV14" i="2"/>
  <c r="BM14" i="2"/>
  <c r="BN14" i="2" s="1"/>
  <c r="CC14" i="2"/>
  <c r="CD14" i="2" s="1"/>
  <c r="CO14" i="2"/>
  <c r="CP14" i="2" s="1"/>
  <c r="DM29" i="2"/>
  <c r="DN29" i="2" s="1"/>
  <c r="CY33" i="2"/>
  <c r="CZ33" i="2" s="1"/>
  <c r="BV25" i="2"/>
  <c r="CK17" i="2"/>
  <c r="CL17" i="2" s="1"/>
  <c r="CK29" i="2"/>
  <c r="CL29" i="2" s="1"/>
  <c r="BD17" i="2"/>
  <c r="BA15" i="3"/>
  <c r="DE17" i="2"/>
  <c r="DF17" i="2" s="1"/>
  <c r="CQ17" i="2"/>
  <c r="CR17" i="2" s="1"/>
  <c r="DC33" i="2"/>
  <c r="DD33" i="2" s="1"/>
  <c r="DO29" i="2"/>
  <c r="DP29" i="2" s="1"/>
  <c r="BY25" i="2"/>
  <c r="BZ25" i="2" s="1"/>
  <c r="CI25" i="2"/>
  <c r="CJ25" i="2" s="1"/>
  <c r="CG14" i="2"/>
  <c r="CH14" i="2" s="1"/>
  <c r="CM14" i="2"/>
  <c r="CN14" i="2" s="1"/>
  <c r="DG14" i="2"/>
  <c r="DH14" i="2" s="1"/>
  <c r="CW14" i="2"/>
  <c r="CX14" i="2" s="1"/>
  <c r="DK29" i="2"/>
  <c r="DL29" i="2" s="1"/>
  <c r="BV29" i="2"/>
  <c r="AI37" i="3"/>
  <c r="Y38" i="3" s="1"/>
  <c r="AD37" i="3"/>
  <c r="BU33" i="2"/>
  <c r="DQ33" i="2"/>
  <c r="DR33" i="2" s="1"/>
  <c r="DI33" i="2"/>
  <c r="DJ33" i="2" s="1"/>
  <c r="BQ33" i="2"/>
  <c r="BR33" i="2" s="1"/>
  <c r="BH33" i="2"/>
  <c r="DG33" i="2"/>
  <c r="DH33" i="2" s="1"/>
  <c r="DM33" i="2"/>
  <c r="DN33" i="2" s="1"/>
  <c r="CW33" i="2"/>
  <c r="CX33" i="2" s="1"/>
  <c r="CM25" i="2"/>
  <c r="CN25" i="2" s="1"/>
  <c r="CY25" i="2"/>
  <c r="CZ25" i="2" s="1"/>
  <c r="DC25" i="2"/>
  <c r="DD25" i="2" s="1"/>
  <c r="CQ25" i="2"/>
  <c r="CR25" i="2" s="1"/>
  <c r="DI25" i="2"/>
  <c r="DJ25" i="2" s="1"/>
  <c r="CW25" i="2"/>
  <c r="CX25" i="2" s="1"/>
  <c r="CC25" i="2"/>
  <c r="CD25" i="2" s="1"/>
  <c r="CE25" i="2"/>
  <c r="CF25" i="2" s="1"/>
  <c r="DA25" i="2"/>
  <c r="DB25" i="2" s="1"/>
  <c r="BD25" i="2"/>
  <c r="BH25" i="2"/>
  <c r="DG17" i="2"/>
  <c r="DH17" i="2" s="1"/>
  <c r="BW33" i="2"/>
  <c r="BX33" i="2" s="1"/>
  <c r="BW29" i="2"/>
  <c r="BX29" i="2" s="1"/>
  <c r="CE29" i="2"/>
  <c r="CF29" i="2" s="1"/>
  <c r="CU14" i="2"/>
  <c r="CV14" i="2" s="1"/>
  <c r="BQ14" i="2"/>
  <c r="BR14" i="2" s="1"/>
  <c r="CC33" i="2"/>
  <c r="CD33" i="2" s="1"/>
  <c r="BO33" i="2"/>
  <c r="BP33" i="2" s="1"/>
  <c r="BO25" i="2"/>
  <c r="BP25" i="2" s="1"/>
  <c r="CG25" i="2"/>
  <c r="CH25" i="2" s="1"/>
  <c r="BU25" i="2"/>
  <c r="CI29" i="2"/>
  <c r="CJ29" i="2" s="1"/>
  <c r="BO29" i="2"/>
  <c r="BP29" i="2" s="1"/>
  <c r="CO25" i="2"/>
  <c r="CP25" i="2" s="1"/>
  <c r="BQ17" i="2"/>
  <c r="BR17" i="2" s="1"/>
  <c r="CW17" i="2"/>
  <c r="CX17" i="2" s="1"/>
  <c r="BW25" i="2"/>
  <c r="BX25" i="2" s="1"/>
  <c r="CK25" i="2"/>
  <c r="CL25" i="2" s="1"/>
  <c r="CA14" i="2"/>
  <c r="CB14" i="2" s="1"/>
  <c r="BH14" i="2"/>
  <c r="CA33" i="2"/>
  <c r="CB33" i="2" s="1"/>
  <c r="CE33" i="2"/>
  <c r="CF33" i="2" s="1"/>
  <c r="BW17" i="2"/>
  <c r="BX17" i="2" s="1"/>
  <c r="CO17" i="2"/>
  <c r="CP17" i="2" s="1"/>
  <c r="CG33" i="2"/>
  <c r="CH33" i="2" s="1"/>
  <c r="DE33" i="2"/>
  <c r="DF33" i="2" s="1"/>
  <c r="CQ29" i="2"/>
  <c r="CR29" i="2" s="1"/>
  <c r="DI29" i="2"/>
  <c r="DJ29" i="2" s="1"/>
  <c r="DG25" i="2"/>
  <c r="DH25" i="2" s="1"/>
  <c r="DE14" i="2"/>
  <c r="DF14" i="2" s="1"/>
  <c r="BO14" i="2"/>
  <c r="BP14" i="2" s="1"/>
  <c r="DO14" i="2"/>
  <c r="DP14" i="2" s="1"/>
  <c r="DQ14" i="2"/>
  <c r="DR14" i="2" s="1"/>
  <c r="CI14" i="2"/>
  <c r="CJ14" i="2" s="1"/>
  <c r="CS14" i="2"/>
  <c r="CT14" i="2" s="1"/>
  <c r="BD14" i="2"/>
  <c r="BS14" i="2"/>
  <c r="BT14" i="2" s="1"/>
  <c r="BS29" i="2"/>
  <c r="BT29" i="2" s="1"/>
  <c r="CU29" i="2"/>
  <c r="CV29" i="2" s="1"/>
  <c r="DC29" i="2"/>
  <c r="DD29" i="2" s="1"/>
  <c r="DA33" i="2"/>
  <c r="DB33" i="2" s="1"/>
  <c r="CK33" i="2"/>
  <c r="CL33" i="2" s="1"/>
  <c r="BD33" i="2"/>
  <c r="BD29" i="2"/>
  <c r="CA25" i="2"/>
  <c r="CB25" i="2" s="1"/>
  <c r="DK25" i="2"/>
  <c r="DL25" i="2" s="1"/>
  <c r="DG29" i="2"/>
  <c r="DH29" i="2" s="1"/>
  <c r="BH17" i="2"/>
  <c r="CQ34" i="2"/>
  <c r="CR34" i="2" s="1"/>
  <c r="DI34" i="2"/>
  <c r="DJ34" i="2" s="1"/>
  <c r="CY34" i="2"/>
  <c r="CZ34" i="2" s="1"/>
  <c r="BO34" i="2"/>
  <c r="BP34" i="2" s="1"/>
  <c r="DC34" i="2"/>
  <c r="DD34" i="2" s="1"/>
  <c r="DM34" i="2"/>
  <c r="DN34" i="2" s="1"/>
  <c r="CW34" i="2"/>
  <c r="CX34" i="2" s="1"/>
  <c r="CE34" i="2"/>
  <c r="CF34" i="2" s="1"/>
  <c r="BM34" i="2"/>
  <c r="BN34" i="2" s="1"/>
  <c r="DE34" i="2"/>
  <c r="DF34" i="2" s="1"/>
  <c r="BD30" i="2"/>
  <c r="CG30" i="2"/>
  <c r="CH30" i="2" s="1"/>
  <c r="DA30" i="2"/>
  <c r="DB30" i="2" s="1"/>
  <c r="BV30" i="2"/>
  <c r="CC30" i="2"/>
  <c r="CD30" i="2" s="1"/>
  <c r="BQ30" i="2"/>
  <c r="BR30" i="2" s="1"/>
  <c r="CI30" i="2"/>
  <c r="CJ30" i="2" s="1"/>
  <c r="BS30" i="2"/>
  <c r="BT30" i="2" s="1"/>
  <c r="CW30" i="2"/>
  <c r="CX30" i="2" s="1"/>
  <c r="DE30" i="2"/>
  <c r="DF30" i="2" s="1"/>
  <c r="BQ25" i="2"/>
  <c r="BR25" i="2" s="1"/>
  <c r="CM15" i="2"/>
  <c r="CN15" i="2" s="1"/>
  <c r="CS15" i="2"/>
  <c r="CT15" i="2" s="1"/>
  <c r="CG15" i="2"/>
  <c r="CH15" i="2" s="1"/>
  <c r="DE15" i="2"/>
  <c r="DF15" i="2" s="1"/>
  <c r="CU15" i="2"/>
  <c r="CV15" i="2" s="1"/>
  <c r="CE15" i="2"/>
  <c r="CF15" i="2" s="1"/>
  <c r="BW15" i="2"/>
  <c r="BX15" i="2" s="1"/>
  <c r="CI15" i="2"/>
  <c r="CJ15" i="2" s="1"/>
  <c r="DM15" i="2"/>
  <c r="DN15" i="2" s="1"/>
  <c r="DC15" i="2"/>
  <c r="DD15" i="2" s="1"/>
  <c r="CK15" i="2"/>
  <c r="CL15" i="2" s="1"/>
  <c r="BU15" i="2"/>
  <c r="CO15" i="2"/>
  <c r="CP15" i="2" s="1"/>
  <c r="DA15" i="2"/>
  <c r="DB15" i="2" s="1"/>
  <c r="DQ15" i="2"/>
  <c r="DR15" i="2" s="1"/>
  <c r="DG31" i="2"/>
  <c r="DH31" i="2" s="1"/>
  <c r="BV31" i="2"/>
  <c r="BM31" i="2"/>
  <c r="BN31" i="2" s="1"/>
  <c r="CK31" i="2"/>
  <c r="CL31" i="2" s="1"/>
  <c r="BW31" i="2"/>
  <c r="BX31" i="2" s="1"/>
  <c r="BU23" i="2"/>
  <c r="BM23" i="2"/>
  <c r="BN23" i="2" s="1"/>
  <c r="CO23" i="2"/>
  <c r="CP23" i="2" s="1"/>
  <c r="BO23" i="2"/>
  <c r="BP23" i="2" s="1"/>
  <c r="BY23" i="2"/>
  <c r="BZ23" i="2" s="1"/>
  <c r="CK23" i="2"/>
  <c r="CL23" i="2" s="1"/>
  <c r="CQ21" i="2"/>
  <c r="CR21" i="2" s="1"/>
  <c r="DQ21" i="2"/>
  <c r="DR21" i="2" s="1"/>
  <c r="DA21" i="2"/>
  <c r="DB21" i="2" s="1"/>
  <c r="DO21" i="2"/>
  <c r="DP21" i="2" s="1"/>
  <c r="DM21" i="2"/>
  <c r="DN21" i="2" s="1"/>
  <c r="CA21" i="2"/>
  <c r="CB21" i="2" s="1"/>
  <c r="BM21" i="2"/>
  <c r="BN21" i="2" s="1"/>
  <c r="BQ21" i="2"/>
  <c r="BR21" i="2" s="1"/>
  <c r="DK21" i="2"/>
  <c r="DL21" i="2" s="1"/>
  <c r="CI21" i="2"/>
  <c r="CJ21" i="2" s="1"/>
  <c r="DG21" i="2"/>
  <c r="DH21" i="2" s="1"/>
  <c r="CM21" i="2"/>
  <c r="CN21" i="2" s="1"/>
  <c r="BV21" i="2"/>
  <c r="CO21" i="2"/>
  <c r="CP21" i="2" s="1"/>
  <c r="CU21" i="2"/>
  <c r="CV21" i="2" s="1"/>
  <c r="DW16" i="2"/>
  <c r="E16" i="2" s="1"/>
  <c r="DW31" i="2"/>
  <c r="DW13" i="2"/>
  <c r="E13" i="2" s="1"/>
  <c r="AM37" i="3"/>
  <c r="AB38" i="3" s="1"/>
  <c r="BH35" i="2"/>
  <c r="DQ35" i="2"/>
  <c r="DR35" i="2" s="1"/>
  <c r="DM35" i="2"/>
  <c r="DN35" i="2" s="1"/>
  <c r="CS35" i="2"/>
  <c r="CT35" i="2" s="1"/>
  <c r="DC35" i="2"/>
  <c r="DD35" i="2" s="1"/>
  <c r="CO35" i="2"/>
  <c r="CP35" i="2" s="1"/>
  <c r="CC35" i="2"/>
  <c r="CD35" i="2" s="1"/>
  <c r="BW35" i="2"/>
  <c r="BX35" i="2" s="1"/>
  <c r="CA35" i="2"/>
  <c r="CB35" i="2" s="1"/>
  <c r="CG35" i="2"/>
  <c r="CH35" i="2" s="1"/>
  <c r="BH24" i="2"/>
  <c r="DK24" i="2"/>
  <c r="DL24" i="2" s="1"/>
  <c r="DO24" i="2"/>
  <c r="DP24" i="2" s="1"/>
  <c r="CQ24" i="2"/>
  <c r="CR24" i="2" s="1"/>
  <c r="DG24" i="2"/>
  <c r="DH24" i="2" s="1"/>
  <c r="CO24" i="2"/>
  <c r="CP24" i="2" s="1"/>
  <c r="CE24" i="2"/>
  <c r="CF24" i="2" s="1"/>
  <c r="CK24" i="2"/>
  <c r="CL24" i="2" s="1"/>
  <c r="CU24" i="2"/>
  <c r="CV24" i="2" s="1"/>
  <c r="CY24" i="2"/>
  <c r="CZ24" i="2" s="1"/>
  <c r="BD24" i="2"/>
  <c r="CC24" i="2"/>
  <c r="CD24" i="2" s="1"/>
  <c r="BV24" i="2"/>
  <c r="BS24" i="2"/>
  <c r="BT24" i="2" s="1"/>
  <c r="DW14" i="2"/>
  <c r="E14" i="2" s="1"/>
  <c r="DC24" i="2"/>
  <c r="DD24" i="2" s="1"/>
  <c r="BU35" i="2"/>
  <c r="CY35" i="2"/>
  <c r="CZ35" i="2" s="1"/>
  <c r="DA35" i="2"/>
  <c r="DB35" i="2" s="1"/>
  <c r="CE35" i="2"/>
  <c r="CF35" i="2" s="1"/>
  <c r="DE35" i="2"/>
  <c r="DF35" i="2" s="1"/>
  <c r="CU35" i="2"/>
  <c r="CV35" i="2" s="1"/>
  <c r="BQ24" i="2"/>
  <c r="BR24" i="2" s="1"/>
  <c r="BS35" i="2"/>
  <c r="BT35" i="2" s="1"/>
  <c r="DK35" i="2"/>
  <c r="DL35" i="2" s="1"/>
  <c r="CA24" i="2"/>
  <c r="CB24" i="2" s="1"/>
  <c r="CW24" i="2"/>
  <c r="CX24" i="2" s="1"/>
  <c r="CG24" i="2"/>
  <c r="CH24" i="2" s="1"/>
  <c r="CI24" i="2"/>
  <c r="CJ24" i="2" s="1"/>
  <c r="CQ32" i="2"/>
  <c r="CR32" i="2" s="1"/>
  <c r="BU32" i="2"/>
  <c r="CU32" i="2"/>
  <c r="CV32" i="2" s="1"/>
  <c r="DO32" i="2"/>
  <c r="DP32" i="2" s="1"/>
  <c r="DI32" i="2"/>
  <c r="DJ32" i="2" s="1"/>
  <c r="DM32" i="2"/>
  <c r="DN32" i="2" s="1"/>
  <c r="CY32" i="2"/>
  <c r="CZ32" i="2" s="1"/>
  <c r="CA32" i="2"/>
  <c r="CB32" i="2" s="1"/>
  <c r="BD32" i="2"/>
  <c r="BH32" i="2"/>
  <c r="BV32" i="2"/>
  <c r="DG32" i="2"/>
  <c r="DH32" i="2" s="1"/>
  <c r="CI32" i="2"/>
  <c r="CJ32" i="2" s="1"/>
  <c r="BY32" i="2"/>
  <c r="BZ32" i="2" s="1"/>
  <c r="DQ32" i="2"/>
  <c r="DR32" i="2" s="1"/>
  <c r="BQ32" i="2"/>
  <c r="BR32" i="2" s="1"/>
  <c r="CU13" i="2"/>
  <c r="CV13" i="2" s="1"/>
  <c r="CQ13" i="2"/>
  <c r="CI13" i="2"/>
  <c r="CJ13" i="2" s="1"/>
  <c r="BH13" i="2"/>
  <c r="BD13" i="2"/>
  <c r="BY13" i="2"/>
  <c r="CK13" i="2"/>
  <c r="CL13" i="2" s="1"/>
  <c r="DO13" i="2"/>
  <c r="DP13" i="2" s="1"/>
  <c r="CE13" i="2"/>
  <c r="DK13" i="2"/>
  <c r="CW13" i="2"/>
  <c r="CX13" i="2" s="1"/>
  <c r="DQ24" i="2"/>
  <c r="DR24" i="2" s="1"/>
  <c r="DI35" i="2"/>
  <c r="DJ35" i="2" s="1"/>
  <c r="BQ35" i="2"/>
  <c r="BR35" i="2" s="1"/>
  <c r="BD35" i="2"/>
  <c r="BW24" i="2"/>
  <c r="BX24" i="2" s="1"/>
  <c r="DM24" i="2"/>
  <c r="DN24" i="2" s="1"/>
  <c r="CQ35" i="2"/>
  <c r="CR35" i="2" s="1"/>
  <c r="DI12" i="2"/>
  <c r="DM12" i="2"/>
  <c r="BQ12" i="2"/>
  <c r="BU12" i="2"/>
  <c r="CK12" i="2"/>
  <c r="CO12" i="2"/>
  <c r="CC12" i="2"/>
  <c r="CM12" i="2"/>
  <c r="DO12" i="2"/>
  <c r="BS12" i="2"/>
  <c r="BH12" i="2"/>
  <c r="DA12" i="2"/>
  <c r="CS13" i="2"/>
  <c r="DW33" i="2"/>
  <c r="DW29" i="2"/>
  <c r="BV27" i="2"/>
  <c r="BY27" i="2"/>
  <c r="BZ27" i="2" s="1"/>
  <c r="CA27" i="2"/>
  <c r="CB27" i="2" s="1"/>
  <c r="BQ31" i="2"/>
  <c r="BR31" i="2" s="1"/>
  <c r="CY27" i="2"/>
  <c r="CZ27" i="2" s="1"/>
  <c r="CS33" i="2"/>
  <c r="CT33" i="2" s="1"/>
  <c r="DO33" i="2"/>
  <c r="DP33" i="2" s="1"/>
  <c r="BV33" i="2"/>
  <c r="DQ23" i="2"/>
  <c r="DR23" i="2" s="1"/>
  <c r="BH23" i="2"/>
  <c r="CS16" i="2"/>
  <c r="CT16" i="2" s="1"/>
  <c r="BQ16" i="2"/>
  <c r="BR16" i="2" s="1"/>
  <c r="DM16" i="2"/>
  <c r="DN16" i="2" s="1"/>
  <c r="CG16" i="2"/>
  <c r="CH16" i="2" s="1"/>
  <c r="CA16" i="2"/>
  <c r="BM16" i="2"/>
  <c r="BN16" i="2" s="1"/>
  <c r="BW16" i="2"/>
  <c r="BX16" i="2" s="1"/>
  <c r="CO16" i="2"/>
  <c r="CP16" i="2" s="1"/>
  <c r="DG16" i="2"/>
  <c r="CQ23" i="2"/>
  <c r="CR23" i="2" s="1"/>
  <c r="CS23" i="2"/>
  <c r="CT23" i="2" s="1"/>
  <c r="DC21" i="2"/>
  <c r="BH21" i="2"/>
  <c r="BO21" i="2"/>
  <c r="BU21" i="2"/>
  <c r="BQ28" i="2"/>
  <c r="BR28" i="2" s="1"/>
  <c r="AK37" i="3"/>
  <c r="AA38" i="3" s="1"/>
  <c r="AL37" i="3"/>
  <c r="AA37" i="3" s="1"/>
  <c r="AG29" i="1" s="1"/>
  <c r="AG37" i="3"/>
  <c r="X38" i="3" s="1"/>
  <c r="AH37" i="3"/>
  <c r="X37" i="3" s="1"/>
  <c r="AG28" i="1" s="1"/>
  <c r="BH17" i="3" l="1"/>
  <c r="BH15" i="3"/>
  <c r="AG31" i="1"/>
  <c r="V40" i="1"/>
  <c r="V37" i="1"/>
  <c r="AG18" i="1"/>
  <c r="AG19" i="1" s="1"/>
  <c r="W39" i="3"/>
  <c r="BH12" i="3"/>
  <c r="BH13" i="3"/>
  <c r="Y39" i="3"/>
  <c r="V43" i="1" s="1"/>
  <c r="AN37" i="3"/>
  <c r="AB37" i="3" s="1"/>
  <c r="AB39" i="3" s="1"/>
  <c r="DR37" i="2"/>
  <c r="AA39" i="3"/>
  <c r="CZ37" i="2"/>
  <c r="BV37" i="2"/>
  <c r="R37" i="2" s="1"/>
  <c r="BN37" i="2"/>
  <c r="P38" i="2" s="1"/>
  <c r="BD37" i="2"/>
  <c r="M38" i="2" s="1"/>
  <c r="CV37" i="2"/>
  <c r="CH37" i="2"/>
  <c r="W37" i="2" s="1"/>
  <c r="CJ37" i="2"/>
  <c r="Y38" i="2" s="1"/>
  <c r="DF37" i="2"/>
  <c r="CY37" i="2"/>
  <c r="DH16" i="2"/>
  <c r="DH37" i="2" s="1"/>
  <c r="DG37" i="2"/>
  <c r="DN12" i="2"/>
  <c r="DN37" i="2" s="1"/>
  <c r="DM37" i="2"/>
  <c r="DK37" i="2"/>
  <c r="DL13" i="2"/>
  <c r="DL37" i="2" s="1"/>
  <c r="DP12" i="2"/>
  <c r="DP37" i="2" s="1"/>
  <c r="DO37" i="2"/>
  <c r="CF13" i="2"/>
  <c r="CF37" i="2" s="1"/>
  <c r="CE37" i="2"/>
  <c r="DQ37" i="2"/>
  <c r="CU37" i="2"/>
  <c r="DE37" i="2"/>
  <c r="CB16" i="2"/>
  <c r="CB37" i="2" s="1"/>
  <c r="U38" i="2" s="1"/>
  <c r="CA37" i="2"/>
  <c r="BT12" i="2"/>
  <c r="BT37" i="2" s="1"/>
  <c r="Q37" i="2" s="1"/>
  <c r="BS37" i="2"/>
  <c r="BY37" i="2"/>
  <c r="BZ13" i="2"/>
  <c r="BZ37" i="2" s="1"/>
  <c r="S37" i="2" s="1"/>
  <c r="CT13" i="2"/>
  <c r="CT37" i="2" s="1"/>
  <c r="AC37" i="2" s="1"/>
  <c r="CS37" i="2"/>
  <c r="CL12" i="2"/>
  <c r="CL37" i="2" s="1"/>
  <c r="Y37" i="2" s="1"/>
  <c r="Y39" i="2" s="1"/>
  <c r="CK37" i="2"/>
  <c r="DJ12" i="2"/>
  <c r="DJ37" i="2" s="1"/>
  <c r="DI37" i="2"/>
  <c r="BX37" i="2"/>
  <c r="S38" i="2" s="1"/>
  <c r="DB12" i="2"/>
  <c r="DB37" i="2" s="1"/>
  <c r="DA37" i="2"/>
  <c r="CN12" i="2"/>
  <c r="CN37" i="2" s="1"/>
  <c r="AA38" i="2" s="1"/>
  <c r="CM37" i="2"/>
  <c r="BU37" i="2"/>
  <c r="R38" i="2" s="1"/>
  <c r="BM37" i="2"/>
  <c r="CG37" i="2"/>
  <c r="CX37" i="2"/>
  <c r="BW37" i="2"/>
  <c r="CP12" i="2"/>
  <c r="CP37" i="2" s="1"/>
  <c r="AA37" i="2" s="1"/>
  <c r="CO37" i="2"/>
  <c r="CR13" i="2"/>
  <c r="CR37" i="2" s="1"/>
  <c r="CQ37" i="2"/>
  <c r="DD21" i="2"/>
  <c r="DD37" i="2" s="1"/>
  <c r="DC37" i="2"/>
  <c r="BP21" i="2"/>
  <c r="BP37" i="2" s="1"/>
  <c r="P37" i="2" s="1"/>
  <c r="P39" i="2" s="1"/>
  <c r="BO37" i="2"/>
  <c r="BH37" i="2"/>
  <c r="M37" i="2" s="1"/>
  <c r="CC37" i="2"/>
  <c r="CD12" i="2"/>
  <c r="CD37" i="2" s="1"/>
  <c r="U37" i="2" s="1"/>
  <c r="U39" i="2" s="1"/>
  <c r="BR12" i="2"/>
  <c r="BR37" i="2" s="1"/>
  <c r="Q38" i="2" s="1"/>
  <c r="BQ37" i="2"/>
  <c r="CW37" i="2"/>
  <c r="CI37" i="2"/>
  <c r="X39" i="3"/>
  <c r="AG33" i="1" l="1"/>
  <c r="J43" i="1"/>
  <c r="M39" i="2"/>
  <c r="AA39" i="2"/>
  <c r="R39" i="2"/>
  <c r="S39" i="2"/>
  <c r="AC38" i="2"/>
  <c r="AC39" i="2" s="1"/>
  <c r="W38" i="2"/>
  <c r="W39" i="2" s="1"/>
  <c r="Q39" i="2"/>
  <c r="AH37" i="1" s="1"/>
  <c r="AH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mghandley</author>
  </authors>
  <commentList>
    <comment ref="I6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Reporting periods should begin with calendar quarters, ie; 1/1/2022, 4/1/2022, 7/1/2022, 10/1/2022, etc..
</t>
        </r>
      </text>
    </comment>
    <comment ref="R6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Reporting periods should end with calendar quarters, ie; 3/31/2022, 6/30/2022, 9/30/2022, 12/31/2022, etc..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PSI</author>
  </authors>
  <commentList>
    <comment ref="AD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Please select the appropriate racial composition from the pull down window.</t>
        </r>
      </text>
    </comment>
  </commentList>
</comments>
</file>

<file path=xl/sharedStrings.xml><?xml version="1.0" encoding="utf-8"?>
<sst xmlns="http://schemas.openxmlformats.org/spreadsheetml/2006/main" count="435" uniqueCount="235">
  <si>
    <t>Date of Report:</t>
  </si>
  <si>
    <t xml:space="preserve">    /</t>
  </si>
  <si>
    <t>Funding Agreement No:</t>
  </si>
  <si>
    <t>$</t>
  </si>
  <si>
    <t>A.</t>
  </si>
  <si>
    <t>1.</t>
  </si>
  <si>
    <t>Beginning Balance:</t>
  </si>
  <si>
    <t>a.</t>
  </si>
  <si>
    <t>b.</t>
  </si>
  <si>
    <t>c.</t>
  </si>
  <si>
    <t>d.</t>
  </si>
  <si>
    <t>2.</t>
  </si>
  <si>
    <t>Receipts Since Last Report:</t>
  </si>
  <si>
    <t>3.</t>
  </si>
  <si>
    <t>Recipient Disbursements Since Last Report:</t>
  </si>
  <si>
    <t>4.</t>
  </si>
  <si>
    <t>Report Type</t>
  </si>
  <si>
    <t xml:space="preserve"> </t>
  </si>
  <si>
    <t>_________________________________________</t>
  </si>
  <si>
    <t>For NC Housing Finance Agency Use Only</t>
  </si>
  <si>
    <t xml:space="preserve">  Date</t>
  </si>
  <si>
    <t xml:space="preserve">   Date </t>
  </si>
  <si>
    <t xml:space="preserve">      Disbursement Review and Approval</t>
  </si>
  <si>
    <t xml:space="preserve">   Received</t>
  </si>
  <si>
    <t>Amount</t>
  </si>
  <si>
    <t xml:space="preserve">  /</t>
  </si>
  <si>
    <t>B.</t>
  </si>
  <si>
    <t>CUMULATIVE PRODUCTION</t>
  </si>
  <si>
    <t>Dwelling units rehabilitated, by county:</t>
  </si>
  <si>
    <t>County</t>
  </si>
  <si>
    <t>Units</t>
  </si>
  <si>
    <t>HOME funds</t>
  </si>
  <si>
    <t>Other funds</t>
  </si>
  <si>
    <t>Total funds used</t>
  </si>
  <si>
    <t>Served</t>
  </si>
  <si>
    <t>Completed</t>
  </si>
  <si>
    <t xml:space="preserve">  Disbursed</t>
  </si>
  <si>
    <t xml:space="preserve"> Leveraged</t>
  </si>
  <si>
    <t xml:space="preserve">  (HOME $ + OTHER $)</t>
  </si>
  <si>
    <t>5.</t>
  </si>
  <si>
    <t>Totals =</t>
  </si>
  <si>
    <t xml:space="preserve">Averages per dwelling unit = </t>
  </si>
  <si>
    <t xml:space="preserve">   (TOTAL $/TOTAL UNITS)</t>
  </si>
  <si>
    <t>Authorized Signature/Date</t>
  </si>
  <si>
    <t>Due</t>
  </si>
  <si>
    <t>Participant Tax ID #</t>
  </si>
  <si>
    <t>Recommended by/Date</t>
  </si>
  <si>
    <t>To Finance on</t>
  </si>
  <si>
    <t>Entered</t>
  </si>
  <si>
    <t>Entered by</t>
  </si>
  <si>
    <t>Date Units</t>
  </si>
  <si>
    <t>page 3 of 3</t>
  </si>
  <si>
    <t>on completed units</t>
  </si>
  <si>
    <t>Oth</t>
  </si>
  <si>
    <t xml:space="preserve"> parent</t>
  </si>
  <si>
    <t xml:space="preserve"> (+5)</t>
  </si>
  <si>
    <t xml:space="preserve"> Dsbld</t>
  </si>
  <si>
    <t>HH</t>
  </si>
  <si>
    <t>of homeowner</t>
  </si>
  <si>
    <t>modifications performed</t>
  </si>
  <si>
    <t xml:space="preserve"> Single</t>
  </si>
  <si>
    <t xml:space="preserve"> Large</t>
  </si>
  <si>
    <t>Hndcp/</t>
  </si>
  <si>
    <t>Elderly</t>
  </si>
  <si>
    <t>category</t>
  </si>
  <si>
    <t>Size</t>
  </si>
  <si>
    <t>page 2 of 3</t>
  </si>
  <si>
    <t>homeowner</t>
  </si>
  <si>
    <t>size of</t>
  </si>
  <si>
    <t>of</t>
  </si>
  <si>
    <t>URP</t>
  </si>
  <si>
    <t xml:space="preserve"> Sq. ft.</t>
  </si>
  <si>
    <t xml:space="preserve"> Last name</t>
  </si>
  <si>
    <t>Street address</t>
  </si>
  <si>
    <t>completed unit</t>
  </si>
  <si>
    <t>unit</t>
  </si>
  <si>
    <t xml:space="preserve">middle initial </t>
  </si>
  <si>
    <t xml:space="preserve">First name and </t>
  </si>
  <si>
    <t>Annual</t>
  </si>
  <si>
    <t>household</t>
  </si>
  <si>
    <t>income</t>
  </si>
  <si>
    <t>AN</t>
  </si>
  <si>
    <t>Bk</t>
  </si>
  <si>
    <t>As</t>
  </si>
  <si>
    <t>Hs</t>
  </si>
  <si>
    <t>Wt</t>
  </si>
  <si>
    <t>Recipient:</t>
  </si>
  <si>
    <t>Income</t>
  </si>
  <si>
    <t>(62 +)</t>
  </si>
  <si>
    <t>a</t>
  </si>
  <si>
    <t>b</t>
  </si>
  <si>
    <t>c</t>
  </si>
  <si>
    <t>Case Manager:</t>
  </si>
  <si>
    <t>Other hard costs</t>
  </si>
  <si>
    <t>Source</t>
  </si>
  <si>
    <t>identified by source</t>
  </si>
  <si>
    <t xml:space="preserve">Total </t>
  </si>
  <si>
    <t>Special needs category*</t>
  </si>
  <si>
    <t>Lead</t>
  </si>
  <si>
    <t>EBL</t>
  </si>
  <si>
    <t>(+) . . . . . . . . . . . . . . . . . . . . . . . . . . . . . . . . . . . . . . . . . . . . . . . . . . . . . . . . . . . . . . .</t>
  </si>
  <si>
    <t>Sum of disbursements by Recipient prior to reporting period . . . . . . . . . . . . . . . . . . . . . . . . . . . . . . . . . . . . . . . . . . . . . . . . . . . . . . . . . . . . . . .</t>
  </si>
  <si>
    <t>(-) . . . . . . . . . . . . . . . . . . . . . . . . . . . . . . . . . . . . . . . . . . . . . . . . . . . . . . . . . . . . . . .</t>
  </si>
  <si>
    <t>(=) . . . . . . . . . . . . . . . . . . . . . . . . . . . . . . . . . . . . . . . . . . . . . . . . . . . . . . . . . . . . . . .</t>
  </si>
  <si>
    <t>Program Support . . . . . . . . . . . . . . . . . . . . . . . . . . . . . . . . . . . . . . . . . . . . . . . . . . . . . . . . . . . . . . . . . . . . . . . . . . . . . . . . . . . . . . . . . . . . . . . . . . . . . . . . . . . . . . . . . . . . . . . . . . . . . .</t>
  </si>
  <si>
    <t xml:space="preserve">URP-eligible hard costs . . . . . . . . . . . . . . . . . . . . . . . . . . . . . . . . . . . . . . . . . . . . . . . . . . . . . . . . . . . . . . . . . . . . . . . . . . . . . . . . . . . . . . . . . . . . . . . . . . . . . . . . . . . . . . . . . . . . . . . . . . . . . . . . . . . . . . </t>
  </si>
  <si>
    <t>(1.d. plus 2.c. minus 3.c.) . . . . . . . . . . . . . . . . . . . . . . . . . . . . . . . . . . . . . . . . . . . . . . . . . . . . . . . . . . . . . . .</t>
  </si>
  <si>
    <t>Quarterly Report . . . . . . . . . . . . . . . . . . . . . . . . . . . . . . . . . . . . . . . . . . . . . . . . . . . . . . . . . . . . . . .</t>
  </si>
  <si>
    <t>x</t>
  </si>
  <si>
    <t>X</t>
  </si>
  <si>
    <t>X An Inc</t>
  </si>
  <si>
    <t xml:space="preserve"> An Inc</t>
  </si>
  <si>
    <t>sq</t>
  </si>
  <si>
    <t>HC</t>
  </si>
  <si>
    <t>Sup</t>
  </si>
  <si>
    <t>Tot</t>
  </si>
  <si>
    <t>&lt;30</t>
  </si>
  <si>
    <t>&lt;50</t>
  </si>
  <si>
    <t>c.  Cumulative totals to date (a + b). . . . . . . . . . . . . . . . . . . . . . . . . . . .</t>
  </si>
  <si>
    <t>Cumulative totals to date (a + b). . . . . . . . . . . . . . . . . . . . . . . . . . . . . . . . . . . . . . . . . . . . . . . .</t>
  </si>
  <si>
    <t>City/town</t>
  </si>
  <si>
    <t xml:space="preserve">Unit Completion Date </t>
  </si>
  <si>
    <t xml:space="preserve">Average completions/month </t>
  </si>
  <si>
    <t>6.</t>
  </si>
  <si>
    <t>7.</t>
  </si>
  <si>
    <t>8.</t>
  </si>
  <si>
    <t>needed to finish on time . . . . . . . . . . . . .</t>
  </si>
  <si>
    <t>Key Indicators and Progress Toward Goals</t>
  </si>
  <si>
    <t>Months remaining to</t>
  </si>
  <si>
    <t>completion date . . . . . . . . . . . . . . . .</t>
  </si>
  <si>
    <t xml:space="preserve">Percent of project </t>
  </si>
  <si>
    <t xml:space="preserve">Percent of targeted units </t>
  </si>
  <si>
    <t>Percent of completed</t>
  </si>
  <si>
    <t xml:space="preserve">Percent of matching funds </t>
  </si>
  <si>
    <t>units below 30% AMI . . . . . . . . . . . . . .</t>
  </si>
  <si>
    <t>I Certify that the information contained in this Report is complete and accurate.</t>
  </si>
  <si>
    <t>Account Balances</t>
  </si>
  <si>
    <t>Totals on units completed proir to reporting period. . . . . . . . . . . . . . . . . . . . . . . . . . . . . . . . . . . . . . . . . . . . . . . .</t>
  </si>
  <si>
    <t>b.  Totals on units completed proir to reporting period. . . . . . . . . . . . . . . . . . . . . . . . . . . . . . . . . . . . . . . . . . . . . . . .</t>
  </si>
  <si>
    <t>time used . . . . . . . . . . . . . . . .</t>
  </si>
  <si>
    <t>completed . . . . . . . . . . . . . . . . . . . . . . . . . . . . . . . . . . . .</t>
  </si>
  <si>
    <t>Completion Date (per Funding Agreement):</t>
  </si>
  <si>
    <t>(Chief Administrative Official)</t>
  </si>
  <si>
    <t>Certification:</t>
  </si>
  <si>
    <t>White (11)</t>
  </si>
  <si>
    <t>Black/African American (12)</t>
  </si>
  <si>
    <t>Asian (13)</t>
  </si>
  <si>
    <t>American Indian/Alaska Native (14)</t>
  </si>
  <si>
    <t>Amercan Indian/Alaskan Native &amp; White (16)</t>
  </si>
  <si>
    <t>Native Hawaiian/Other Pacific Islander (15)</t>
  </si>
  <si>
    <t>Asian &amp; White (17)</t>
  </si>
  <si>
    <t>Black/African American &amp; White (18)</t>
  </si>
  <si>
    <t>American Indian/Alaska Native &amp; Black/African American (19)</t>
  </si>
  <si>
    <t>Other Multi-Racial (20)</t>
  </si>
  <si>
    <t>Asain/Pacific Islander (21)</t>
  </si>
  <si>
    <t xml:space="preserve">*Special needs:           </t>
  </si>
  <si>
    <t>Hdcp/</t>
  </si>
  <si>
    <t xml:space="preserve"> Dsbl</t>
  </si>
  <si>
    <t>Accessibility Modifications</t>
  </si>
  <si>
    <t>C. Financial Status Report on all units assisted to date: completed and units in progress</t>
  </si>
  <si>
    <t>D. Beneficiary Report on all units assisted to date: completed and units in progress</t>
  </si>
  <si>
    <t>a.  Totals on units completed or in-progrees this quarter. . . . . . . . . . . . . . . . . . . . . . . . .</t>
  </si>
  <si>
    <t xml:space="preserve">Totals on units completed or in-progress during this quarter. . . . . . . . . . . . . . . . . . . . . . . . . . . . . . . . . . . . . . . . . . . . . . . . </t>
  </si>
  <si>
    <t>Revision</t>
  </si>
  <si>
    <t>DU</t>
  </si>
  <si>
    <t xml:space="preserve">NORTH CAROLINA HOUSING FINANCE AGENCY </t>
  </si>
  <si>
    <t>Interest earned on Program fund deposits during this reporting period . . . . . . . . . . . . . . . . . . . . . . . . . . . . . . . . . . . . . . . . . . . . . . . . . . . . . . . . . . . . . . .</t>
  </si>
  <si>
    <t>PROJECT MANAGEMENT REPORT</t>
  </si>
  <si>
    <t>Recipient  organization:</t>
  </si>
  <si>
    <t>Report prepared by:</t>
  </si>
  <si>
    <t xml:space="preserve">Phone number:  </t>
  </si>
  <si>
    <t>Total matching funds (hard costs only) per approved Application:</t>
  </si>
  <si>
    <t>Number of units targeted:</t>
  </si>
  <si>
    <t>Sum of Program Income received prior to reporting period . . . . . . . . . . . . . . . . . . . . . . . . . . . . . . . . . . . . . . . . . . . . . . . . . . . . . . . . . . . . . . .</t>
  </si>
  <si>
    <t>invested to date . . . . . . . . . . . . . . . .</t>
  </si>
  <si>
    <t>units 30 - 50% AMI . . . . . . . . . . . . .</t>
  </si>
  <si>
    <t>Final Report* . . . . . . . . . . . . . . . . . . . . . . . . . . . . . . . . . . . . . . . . . . . . . . . . . . . . . . . . . . . . . . .</t>
  </si>
  <si>
    <t xml:space="preserve">Elderly = Head of Household older than 62; Hcp/dbld = Head of Household handicapped or disabled; Hshld &gt;5 = Household with more than 5 members; EBL = Household with child with an elevated blood lead level; and, </t>
  </si>
  <si>
    <t>*(Please check this box and attach the Certification of Completion and Final Cost Report when you close your Project.)</t>
  </si>
  <si>
    <t>Homeowner's last name                                                                                                                and first initial</t>
  </si>
  <si>
    <t>Household racial                                                                        composition</t>
  </si>
  <si>
    <t>URP $</t>
  </si>
  <si>
    <t>Zip</t>
  </si>
  <si>
    <t>code</t>
  </si>
  <si>
    <t>Hispanic</t>
  </si>
  <si>
    <t>Yes</t>
  </si>
  <si>
    <t>No</t>
  </si>
  <si>
    <t>of completed</t>
  </si>
  <si>
    <t xml:space="preserve">  Breif description of repairs/</t>
  </si>
  <si>
    <r>
      <t>Net balance of URP funds on hand:</t>
    </r>
    <r>
      <rPr>
        <sz val="10"/>
        <rFont val="Times New Roman"/>
        <family val="1"/>
      </rPr>
      <t xml:space="preserve"> . . . . . . . . . . . . . . . . . . . . . . . . . . . . . . . . . . . . . . . . . . . . . . . . . . .</t>
    </r>
  </si>
  <si>
    <r>
      <t xml:space="preserve">    </t>
    </r>
    <r>
      <rPr>
        <i/>
        <sz val="10"/>
        <rFont val="Times New Roman"/>
        <family val="1"/>
      </rPr>
      <t xml:space="preserve"> Page 1 of 3</t>
    </r>
  </si>
  <si>
    <t>&lt;500</t>
  </si>
  <si>
    <t>Max SC</t>
  </si>
  <si>
    <t>Hard</t>
  </si>
  <si>
    <t>Costs</t>
  </si>
  <si>
    <t>to:</t>
  </si>
  <si>
    <t>Reporting period:    From:</t>
  </si>
  <si>
    <t>funding spent . . . . . . . . . . . . . . . . . . . . . . . . .</t>
  </si>
  <si>
    <t xml:space="preserve">Percent of URP </t>
  </si>
  <si>
    <t>Chuck Dopler</t>
  </si>
  <si>
    <t>URGENT REPAIR PROGRAM</t>
  </si>
  <si>
    <t>Donna Coleman</t>
  </si>
  <si>
    <t xml:space="preserve">URGENT REPAIR PROGRAM </t>
  </si>
  <si>
    <t>Vet</t>
  </si>
  <si>
    <t>eran</t>
  </si>
  <si>
    <t>Vet-</t>
  </si>
  <si>
    <t>Sngl par = Single parent with a dependant child; Veteran=A person who served in the active military, naval, or air service, and who was discharged or released therfrom under conditions other than dishonorable.</t>
  </si>
  <si>
    <t>Dan McFarland</t>
  </si>
  <si>
    <t>Kim Hargrove</t>
  </si>
  <si>
    <t>500 - 8000</t>
  </si>
  <si>
    <t>Admin</t>
  </si>
  <si>
    <t>Soft</t>
  </si>
  <si>
    <t>&gt; 11000</t>
  </si>
  <si>
    <t>8001 - 10000</t>
  </si>
  <si>
    <t>Max Admin</t>
  </si>
  <si>
    <t>&gt;10000</t>
  </si>
  <si>
    <t>&lt;=10000</t>
  </si>
  <si>
    <t>HC + SC</t>
  </si>
  <si>
    <t>URP Repair Allocation (per Funding Agreement):</t>
  </si>
  <si>
    <t>Sarah Zinn</t>
  </si>
  <si>
    <t>URP Admin Allocation (per Funding Agreement):</t>
  </si>
  <si>
    <t>Sum of URP Repair funds received from NCHFA prior to reporting period. . . . . . . . . . . . . . . . . . . . . . . . . . . . . . . . . . . . . . . . . . . . . . . . . . . . . . . . . . . . . . . .</t>
  </si>
  <si>
    <t>Sum of URP Administrative funds received from NCHFA prior to reporting period. . . . . . . . . . . . . . . . . . . . . . . . . . . . . . . . . . . . . . . . . . . . . . . . . . . . . . . . . . . . . . . .</t>
  </si>
  <si>
    <t>e.</t>
  </si>
  <si>
    <t>Program Repair funds received from NCHFA since last report . . . . . . . . . . . . . . . . . . . . . . . . . . . . . . . . . . . . . . . . . . . . . . . . . . . . . . . . . . . . . . .</t>
  </si>
  <si>
    <t>Program Administrative funds received from NCHFA since last report . . . . . . . . . . . . . . . . . . . . . . . . . . . . . . . . . . . . . . . . . . . . . . . . . . . . . . . . . . . . . . .</t>
  </si>
  <si>
    <t>Administrative Costs . . . . . . . . . . . . . . . . . . . . . . . . . . . . . . . . . . . . . . . . . . . . . . . . . . . . . . . . . . . . . . . . . . . . . . . . . . . . . . . . . . . . . . . . . . . . . . . . . . . . . . . . . . . . . . . . . . . . . . . . . . . . . .</t>
  </si>
  <si>
    <t>Repair Disbursement Request . . . . . . . . . . . . . . . . . . . . . . . . . . . . . . . . . . . . . . . . . . . . . . . . . . . . . . . . . . . . . . .</t>
  </si>
  <si>
    <t>Admin Disbursement Request . . . . . . . . . . . . . . . . . . . . . . . . . . . . . . . . . . . . . . . . . . . . . . . . . . . . . . . . . . . . . . .</t>
  </si>
  <si>
    <t>revised 6/3/22</t>
  </si>
  <si>
    <t>Total URP Award</t>
  </si>
  <si>
    <t>Adm</t>
  </si>
  <si>
    <r>
      <t xml:space="preserve">Total URP Project beginning balance </t>
    </r>
    <r>
      <rPr>
        <i/>
        <sz val="10"/>
        <rFont val="Times New Roman"/>
        <family val="1"/>
      </rPr>
      <t>(a. plus c. minus d.)</t>
    </r>
    <r>
      <rPr>
        <sz val="10"/>
        <rFont val="Times New Roman"/>
        <family val="1"/>
      </rPr>
      <t xml:space="preserve"> . . . . . . . . . . . . . . . . . . . . . . . . . . . . . . . . . . . . . . . . . . . . . . . . . . . . . . . . . . . . . . .</t>
    </r>
  </si>
  <si>
    <r>
      <t xml:space="preserve">Total receipts since last report </t>
    </r>
    <r>
      <rPr>
        <i/>
        <sz val="10"/>
        <rFont val="Times New Roman"/>
        <family val="1"/>
      </rPr>
      <t>(a. plus c.)</t>
    </r>
    <r>
      <rPr>
        <sz val="10"/>
        <rFont val="Times New Roman"/>
        <family val="1"/>
      </rPr>
      <t xml:space="preserve"> . . . . . . . . . . . . . . . . . . . . . . . . . . . . . . . . . . . . . . . . . . . . . . . . . . . . . . . . . . . . . . .</t>
    </r>
  </si>
  <si>
    <r>
      <t xml:space="preserve">Total disbursements since last report </t>
    </r>
    <r>
      <rPr>
        <i/>
        <sz val="10"/>
        <rFont val="Times New Roman"/>
        <family val="1"/>
      </rPr>
      <t>(a. plus c.)</t>
    </r>
    <r>
      <rPr>
        <sz val="10"/>
        <rFont val="Times New Roman"/>
        <family val="1"/>
      </rPr>
      <t xml:space="preserve"> . . . . . . . . . . . . . . . . . . . . . . . . . . . . . . . . . . . . . . . . . . . . . . . . . . . . . . . . . . . . . .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</si>
</sst>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"/>
    <numFmt numFmtId="165" formatCode="mmmm\ d\,\ yyyy"/>
    <numFmt numFmtId="166" formatCode="[&lt;=9999999]###\-####;\(###\)\ ###\-####"/>
    <numFmt numFmtId="167" formatCode="m/d/yy;@"/>
    <numFmt numFmtId="168" formatCode="[$-409]mmmm\ d\,\ yyyy;@"/>
  </numFmts>
  <fonts count="25" x14ac:knownFonts="1">
    <font>
      <sz val="12"/>
      <name val="Helv"/>
    </font>
    <font>
      <sz val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6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color indexed="9"/>
      <name val="Times New Roman"/>
      <family val="1"/>
    </font>
    <font>
      <b/>
      <sz val="18"/>
      <name val="Times New Roman"/>
      <family val="1"/>
    </font>
    <font>
      <sz val="6.5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i/>
      <sz val="9"/>
      <name val="Times New Roman"/>
      <family val="1"/>
    </font>
    <font>
      <sz val="12"/>
      <color theme="0"/>
      <name val="Times New Roman"/>
      <family val="1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8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8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84">
    <xf numFmtId="0" fontId="0" fillId="0" borderId="0" xfId="0"/>
    <xf numFmtId="0" fontId="3" fillId="0" borderId="0" xfId="0" applyFont="1" applyAlignment="1"/>
    <xf numFmtId="0" fontId="3" fillId="0" borderId="0" xfId="0" applyFont="1" applyBorder="1" applyAlignment="1"/>
    <xf numFmtId="0" fontId="5" fillId="0" borderId="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/>
    <xf numFmtId="0" fontId="1" fillId="0" borderId="6" xfId="0" applyFont="1" applyBorder="1" applyAlignment="1"/>
    <xf numFmtId="0" fontId="3" fillId="0" borderId="7" xfId="0" applyFont="1" applyBorder="1" applyAlignment="1"/>
    <xf numFmtId="0" fontId="2" fillId="0" borderId="0" xfId="0" applyFont="1" applyAlignment="1"/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/>
    <xf numFmtId="0" fontId="5" fillId="0" borderId="8" xfId="0" applyFont="1" applyBorder="1"/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/>
    <xf numFmtId="0" fontId="4" fillId="0" borderId="0" xfId="0" applyFont="1" applyBorder="1" applyAlignment="1">
      <alignment horizontal="center"/>
    </xf>
    <xf numFmtId="0" fontId="2" fillId="0" borderId="5" xfId="0" applyFont="1" applyBorder="1"/>
    <xf numFmtId="164" fontId="2" fillId="0" borderId="5" xfId="0" applyNumberFormat="1" applyFont="1" applyBorder="1" applyAlignment="1">
      <alignment horizontal="right"/>
    </xf>
    <xf numFmtId="0" fontId="9" fillId="0" borderId="0" xfId="0" applyFont="1" applyBorder="1"/>
    <xf numFmtId="0" fontId="2" fillId="0" borderId="0" xfId="0" quotePrefix="1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2" fillId="0" borderId="13" xfId="0" applyFont="1" applyBorder="1"/>
    <xf numFmtId="164" fontId="2" fillId="0" borderId="13" xfId="0" applyNumberFormat="1" applyFont="1" applyBorder="1" applyAlignment="1">
      <alignment horizontal="right"/>
    </xf>
    <xf numFmtId="0" fontId="2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9" fillId="0" borderId="15" xfId="0" applyFont="1" applyBorder="1"/>
    <xf numFmtId="164" fontId="2" fillId="0" borderId="15" xfId="0" applyNumberFormat="1" applyFont="1" applyFill="1" applyBorder="1" applyAlignment="1" applyProtection="1">
      <alignment horizontal="right"/>
    </xf>
    <xf numFmtId="0" fontId="2" fillId="0" borderId="15" xfId="0" applyFont="1" applyFill="1" applyBorder="1" applyAlignment="1" applyProtection="1"/>
    <xf numFmtId="164" fontId="2" fillId="0" borderId="16" xfId="0" applyNumberFormat="1" applyFont="1" applyBorder="1" applyAlignment="1">
      <alignment horizontal="right"/>
    </xf>
    <xf numFmtId="0" fontId="4" fillId="0" borderId="17" xfId="0" applyFont="1" applyBorder="1"/>
    <xf numFmtId="0" fontId="4" fillId="0" borderId="13" xfId="0" applyFont="1" applyBorder="1"/>
    <xf numFmtId="0" fontId="3" fillId="0" borderId="13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7" xfId="0" applyFont="1" applyBorder="1" applyAlignment="1"/>
    <xf numFmtId="0" fontId="4" fillId="0" borderId="13" xfId="0" applyFont="1" applyBorder="1" applyAlignment="1"/>
    <xf numFmtId="0" fontId="4" fillId="0" borderId="5" xfId="0" applyFont="1" applyBorder="1" applyAlignment="1"/>
    <xf numFmtId="0" fontId="4" fillId="0" borderId="18" xfId="0" applyFont="1" applyBorder="1"/>
    <xf numFmtId="0" fontId="4" fillId="0" borderId="0" xfId="0" applyFont="1" applyBorder="1"/>
    <xf numFmtId="0" fontId="4" fillId="0" borderId="15" xfId="0" applyFont="1" applyBorder="1" applyAlignment="1">
      <alignment horizontal="center"/>
    </xf>
    <xf numFmtId="0" fontId="1" fillId="0" borderId="5" xfId="0" applyFont="1" applyBorder="1" applyAlignment="1"/>
    <xf numFmtId="0" fontId="3" fillId="0" borderId="13" xfId="0" applyFont="1" applyBorder="1" applyAlignment="1"/>
    <xf numFmtId="0" fontId="1" fillId="0" borderId="17" xfId="0" applyFont="1" applyBorder="1" applyAlignment="1"/>
    <xf numFmtId="0" fontId="3" fillId="0" borderId="19" xfId="0" applyFont="1" applyBorder="1" applyAlignment="1"/>
    <xf numFmtId="0" fontId="12" fillId="0" borderId="0" xfId="0" applyFont="1" applyAlignment="1"/>
    <xf numFmtId="0" fontId="12" fillId="0" borderId="0" xfId="0" applyFont="1" applyBorder="1" applyAlignment="1"/>
    <xf numFmtId="164" fontId="5" fillId="4" borderId="11" xfId="0" applyNumberFormat="1" applyFont="1" applyFill="1" applyBorder="1" applyAlignment="1" applyProtection="1">
      <alignment horizontal="center" shrinkToFit="1"/>
    </xf>
    <xf numFmtId="0" fontId="5" fillId="4" borderId="11" xfId="0" applyFont="1" applyFill="1" applyBorder="1" applyAlignment="1" applyProtection="1">
      <alignment horizontal="center" shrinkToFit="1"/>
    </xf>
    <xf numFmtId="164" fontId="5" fillId="4" borderId="12" xfId="0" applyNumberFormat="1" applyFont="1" applyFill="1" applyBorder="1" applyAlignment="1" applyProtection="1">
      <alignment horizontal="center" shrinkToFit="1"/>
    </xf>
    <xf numFmtId="0" fontId="2" fillId="2" borderId="5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5" fillId="5" borderId="12" xfId="0" applyFont="1" applyFill="1" applyBorder="1" applyAlignment="1" applyProtection="1">
      <alignment horizontal="center" shrinkToFit="1"/>
    </xf>
    <xf numFmtId="164" fontId="5" fillId="5" borderId="8" xfId="0" applyNumberFormat="1" applyFont="1" applyFill="1" applyBorder="1" applyAlignment="1" applyProtection="1">
      <alignment horizontal="center" shrinkToFit="1"/>
    </xf>
    <xf numFmtId="0" fontId="5" fillId="5" borderId="8" xfId="0" applyFont="1" applyFill="1" applyBorder="1" applyAlignment="1" applyProtection="1">
      <alignment horizontal="center" shrinkToFit="1"/>
    </xf>
    <xf numFmtId="0" fontId="2" fillId="6" borderId="8" xfId="0" applyFont="1" applyFill="1" applyBorder="1" applyAlignment="1" applyProtection="1">
      <alignment horizontal="center" shrinkToFit="1"/>
      <protection locked="0"/>
    </xf>
    <xf numFmtId="0" fontId="2" fillId="6" borderId="12" xfId="0" applyFont="1" applyFill="1" applyBorder="1" applyAlignment="1" applyProtection="1">
      <alignment horizontal="center" shrinkToFit="1"/>
      <protection locked="0"/>
    </xf>
    <xf numFmtId="3" fontId="2" fillId="6" borderId="8" xfId="0" applyNumberFormat="1" applyFont="1" applyFill="1" applyBorder="1" applyAlignment="1" applyProtection="1">
      <alignment horizontal="center" shrinkToFit="1"/>
      <protection locked="0"/>
    </xf>
    <xf numFmtId="164" fontId="2" fillId="6" borderId="8" xfId="0" applyNumberFormat="1" applyFont="1" applyFill="1" applyBorder="1" applyAlignment="1" applyProtection="1">
      <alignment horizontal="center" shrinkToFit="1"/>
      <protection locked="0"/>
    </xf>
    <xf numFmtId="0" fontId="2" fillId="6" borderId="8" xfId="0" applyNumberFormat="1" applyFont="1" applyFill="1" applyBorder="1" applyAlignment="1" applyProtection="1">
      <alignment horizontal="center" shrinkToFit="1"/>
      <protection locked="0"/>
    </xf>
    <xf numFmtId="0" fontId="6" fillId="6" borderId="8" xfId="0" applyFont="1" applyFill="1" applyBorder="1" applyAlignment="1" applyProtection="1">
      <alignment horizontal="center"/>
      <protection locked="0"/>
    </xf>
    <xf numFmtId="0" fontId="2" fillId="5" borderId="8" xfId="0" applyFont="1" applyFill="1" applyBorder="1" applyAlignment="1" applyProtection="1">
      <alignment horizontal="center"/>
    </xf>
    <xf numFmtId="0" fontId="2" fillId="5" borderId="10" xfId="0" applyFont="1" applyFill="1" applyBorder="1" applyAlignment="1" applyProtection="1">
      <alignment horizontal="center"/>
    </xf>
    <xf numFmtId="0" fontId="5" fillId="6" borderId="20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6" borderId="21" xfId="0" applyFont="1" applyFill="1" applyBorder="1" applyAlignment="1" applyProtection="1">
      <alignment horizontal="center" shrinkToFit="1"/>
      <protection locked="0"/>
    </xf>
    <xf numFmtId="164" fontId="5" fillId="5" borderId="22" xfId="0" applyNumberFormat="1" applyFont="1" applyFill="1" applyBorder="1" applyAlignment="1" applyProtection="1">
      <alignment horizontal="center" shrinkToFit="1"/>
    </xf>
    <xf numFmtId="164" fontId="5" fillId="5" borderId="12" xfId="0" applyNumberFormat="1" applyFont="1" applyFill="1" applyBorder="1" applyAlignment="1" applyProtection="1">
      <alignment horizontal="center" shrinkToFit="1"/>
    </xf>
    <xf numFmtId="164" fontId="2" fillId="5" borderId="8" xfId="0" applyNumberFormat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/>
    <xf numFmtId="0" fontId="3" fillId="0" borderId="0" xfId="0" applyFont="1"/>
    <xf numFmtId="0" fontId="13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4" fillId="0" borderId="0" xfId="0" applyFont="1"/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Font="1" applyBorder="1"/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0" xfId="0" applyFont="1"/>
    <xf numFmtId="0" fontId="2" fillId="0" borderId="4" xfId="0" applyFont="1" applyBorder="1"/>
    <xf numFmtId="0" fontId="2" fillId="0" borderId="9" xfId="0" applyFont="1" applyBorder="1"/>
    <xf numFmtId="0" fontId="2" fillId="0" borderId="1" xfId="0" applyFont="1" applyBorder="1"/>
    <xf numFmtId="0" fontId="2" fillId="0" borderId="2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9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14" fontId="3" fillId="0" borderId="13" xfId="0" applyNumberFormat="1" applyFont="1" applyBorder="1" applyAlignment="1"/>
    <xf numFmtId="14" fontId="3" fillId="0" borderId="0" xfId="0" applyNumberFormat="1" applyFont="1" applyBorder="1" applyAlignment="1"/>
    <xf numFmtId="0" fontId="3" fillId="0" borderId="18" xfId="0" applyFont="1" applyBorder="1"/>
    <xf numFmtId="0" fontId="2" fillId="0" borderId="0" xfId="0" applyFont="1" applyBorder="1" applyAlignment="1">
      <alignment horizontal="right"/>
    </xf>
    <xf numFmtId="0" fontId="2" fillId="0" borderId="0" xfId="0" applyNumberFormat="1" applyFont="1" applyBorder="1"/>
    <xf numFmtId="0" fontId="16" fillId="0" borderId="0" xfId="0" applyFont="1" applyBorder="1"/>
    <xf numFmtId="0" fontId="3" fillId="0" borderId="19" xfId="0" applyFont="1" applyBorder="1"/>
    <xf numFmtId="0" fontId="16" fillId="0" borderId="5" xfId="0" applyFont="1" applyBorder="1"/>
    <xf numFmtId="0" fontId="3" fillId="0" borderId="5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15" xfId="0" applyFont="1" applyBorder="1"/>
    <xf numFmtId="0" fontId="8" fillId="0" borderId="0" xfId="0" applyFont="1" applyBorder="1" applyAlignment="1">
      <alignment horizontal="center" vertical="center"/>
    </xf>
    <xf numFmtId="0" fontId="2" fillId="0" borderId="0" xfId="0" applyFont="1"/>
    <xf numFmtId="0" fontId="2" fillId="7" borderId="6" xfId="0" applyFont="1" applyFill="1" applyBorder="1"/>
    <xf numFmtId="0" fontId="2" fillId="7" borderId="7" xfId="0" applyFont="1" applyFill="1" applyBorder="1"/>
    <xf numFmtId="0" fontId="9" fillId="7" borderId="7" xfId="0" applyFont="1" applyFill="1" applyBorder="1"/>
    <xf numFmtId="0" fontId="2" fillId="7" borderId="21" xfId="0" applyFont="1" applyFill="1" applyBorder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/>
    <xf numFmtId="0" fontId="3" fillId="0" borderId="21" xfId="0" applyFont="1" applyBorder="1"/>
    <xf numFmtId="0" fontId="2" fillId="0" borderId="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center" shrinkToFit="1"/>
    </xf>
    <xf numFmtId="0" fontId="2" fillId="0" borderId="18" xfId="0" applyFont="1" applyBorder="1" applyAlignment="1">
      <alignment horizontal="center" shrinkToFit="1"/>
    </xf>
    <xf numFmtId="0" fontId="18" fillId="0" borderId="0" xfId="0" applyFont="1"/>
    <xf numFmtId="0" fontId="18" fillId="0" borderId="0" xfId="0" applyFont="1" applyAlignment="1"/>
    <xf numFmtId="0" fontId="5" fillId="6" borderId="7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/>
    <xf numFmtId="0" fontId="21" fillId="0" borderId="0" xfId="0" applyFont="1" applyFill="1" applyBorder="1" applyAlignment="1"/>
    <xf numFmtId="0" fontId="18" fillId="0" borderId="0" xfId="0" applyFont="1" applyBorder="1" applyAlignment="1"/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2" fillId="0" borderId="0" xfId="0" applyFont="1" applyBorder="1" applyAlignment="1"/>
    <xf numFmtId="0" fontId="18" fillId="0" borderId="0" xfId="0" applyFont="1" applyFill="1" applyAlignment="1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 vertical="top"/>
    </xf>
    <xf numFmtId="0" fontId="3" fillId="0" borderId="15" xfId="0" applyFont="1" applyBorder="1" applyAlignment="1"/>
    <xf numFmtId="0" fontId="4" fillId="0" borderId="0" xfId="0" applyFont="1" applyBorder="1" applyAlignment="1"/>
    <xf numFmtId="0" fontId="2" fillId="0" borderId="18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2" fillId="10" borderId="0" xfId="0" applyFont="1" applyFill="1" applyBorder="1"/>
    <xf numFmtId="0" fontId="2" fillId="10" borderId="15" xfId="0" applyFont="1" applyFill="1" applyBorder="1"/>
    <xf numFmtId="0" fontId="2" fillId="0" borderId="17" xfId="0" applyFont="1" applyBorder="1"/>
    <xf numFmtId="0" fontId="9" fillId="0" borderId="13" xfId="0" applyFont="1" applyBorder="1"/>
    <xf numFmtId="164" fontId="5" fillId="5" borderId="19" xfId="0" applyNumberFormat="1" applyFont="1" applyFill="1" applyBorder="1" applyAlignment="1" applyProtection="1">
      <alignment horizontal="center" shrinkToFit="1"/>
    </xf>
    <xf numFmtId="164" fontId="5" fillId="5" borderId="6" xfId="0" applyNumberFormat="1" applyFont="1" applyFill="1" applyBorder="1" applyAlignment="1" applyProtection="1">
      <alignment horizontal="center" shrinkToFit="1"/>
    </xf>
    <xf numFmtId="0" fontId="18" fillId="0" borderId="0" xfId="0" applyFont="1" applyAlignment="1">
      <alignment horizontal="center"/>
    </xf>
    <xf numFmtId="0" fontId="18" fillId="0" borderId="0" xfId="0" applyFont="1" applyBorder="1"/>
    <xf numFmtId="0" fontId="21" fillId="0" borderId="0" xfId="0" applyFont="1" applyBorder="1" applyAlignment="1">
      <alignment horizontal="center"/>
    </xf>
    <xf numFmtId="0" fontId="23" fillId="0" borderId="0" xfId="0" applyFont="1" applyBorder="1"/>
    <xf numFmtId="0" fontId="22" fillId="0" borderId="0" xfId="0" applyFont="1" applyBorder="1"/>
    <xf numFmtId="165" fontId="22" fillId="3" borderId="0" xfId="0" applyNumberFormat="1" applyFont="1" applyFill="1" applyBorder="1"/>
    <xf numFmtId="0" fontId="22" fillId="3" borderId="0" xfId="0" applyFont="1" applyFill="1" applyBorder="1"/>
    <xf numFmtId="0" fontId="22" fillId="0" borderId="0" xfId="0" applyFont="1" applyFill="1" applyBorder="1"/>
    <xf numFmtId="164" fontId="22" fillId="0" borderId="0" xfId="0" applyNumberFormat="1" applyFont="1" applyFill="1" applyBorder="1" applyAlignment="1" applyProtection="1">
      <alignment horizontal="right"/>
    </xf>
    <xf numFmtId="164" fontId="22" fillId="0" borderId="0" xfId="0" applyNumberFormat="1" applyFont="1" applyBorder="1" applyAlignment="1">
      <alignment horizontal="right"/>
    </xf>
    <xf numFmtId="0" fontId="24" fillId="0" borderId="0" xfId="0" applyFont="1" applyAlignment="1"/>
    <xf numFmtId="0" fontId="19" fillId="0" borderId="0" xfId="0" applyFont="1"/>
    <xf numFmtId="0" fontId="2" fillId="0" borderId="6" xfId="0" applyFont="1" applyBorder="1" applyProtection="1"/>
    <xf numFmtId="0" fontId="2" fillId="0" borderId="7" xfId="0" applyFont="1" applyBorder="1" applyProtection="1"/>
    <xf numFmtId="164" fontId="5" fillId="0" borderId="7" xfId="0" applyNumberFormat="1" applyFont="1" applyFill="1" applyBorder="1" applyAlignment="1" applyProtection="1"/>
    <xf numFmtId="168" fontId="5" fillId="0" borderId="7" xfId="0" applyNumberFormat="1" applyFont="1" applyFill="1" applyBorder="1" applyAlignment="1" applyProtection="1"/>
    <xf numFmtId="0" fontId="9" fillId="10" borderId="0" xfId="0" applyFont="1" applyFill="1" applyBorder="1" applyAlignment="1" applyProtection="1">
      <alignment horizontal="center"/>
    </xf>
    <xf numFmtId="0" fontId="4" fillId="10" borderId="0" xfId="0" applyFont="1" applyFill="1" applyBorder="1" applyAlignment="1" applyProtection="1">
      <alignment horizontal="center"/>
    </xf>
    <xf numFmtId="164" fontId="5" fillId="11" borderId="8" xfId="0" applyNumberFormat="1" applyFont="1" applyFill="1" applyBorder="1" applyAlignment="1" applyProtection="1">
      <alignment horizontal="center" shrinkToFit="1"/>
    </xf>
    <xf numFmtId="0" fontId="20" fillId="0" borderId="0" xfId="0" applyFont="1" applyAlignment="1">
      <alignment horizontal="center"/>
    </xf>
    <xf numFmtId="0" fontId="20" fillId="0" borderId="0" xfId="0" applyFont="1"/>
    <xf numFmtId="1" fontId="19" fillId="0" borderId="0" xfId="0" applyNumberFormat="1" applyFont="1"/>
    <xf numFmtId="164" fontId="20" fillId="0" borderId="0" xfId="0" applyNumberFormat="1" applyFont="1"/>
    <xf numFmtId="3" fontId="19" fillId="0" borderId="0" xfId="0" applyNumberFormat="1" applyFont="1"/>
    <xf numFmtId="0" fontId="19" fillId="0" borderId="0" xfId="0" applyFont="1" applyAlignment="1">
      <alignment horizontal="right"/>
    </xf>
    <xf numFmtId="164" fontId="2" fillId="9" borderId="12" xfId="0" applyNumberFormat="1" applyFont="1" applyFill="1" applyBorder="1" applyAlignment="1" applyProtection="1">
      <alignment horizontal="center"/>
      <protection locked="0"/>
    </xf>
    <xf numFmtId="164" fontId="2" fillId="9" borderId="11" xfId="0" applyNumberFormat="1" applyFont="1" applyFill="1" applyBorder="1" applyAlignment="1" applyProtection="1">
      <alignment horizontal="center"/>
      <protection locked="0"/>
    </xf>
    <xf numFmtId="164" fontId="5" fillId="6" borderId="5" xfId="0" applyNumberFormat="1" applyFont="1" applyFill="1" applyBorder="1" applyAlignment="1" applyProtection="1">
      <alignment horizontal="right"/>
      <protection locked="0"/>
    </xf>
    <xf numFmtId="164" fontId="5" fillId="9" borderId="7" xfId="0" applyNumberFormat="1" applyFont="1" applyFill="1" applyBorder="1" applyAlignment="1" applyProtection="1">
      <alignment horizontal="right"/>
      <protection locked="0"/>
    </xf>
    <xf numFmtId="0" fontId="9" fillId="6" borderId="6" xfId="0" applyFont="1" applyFill="1" applyBorder="1" applyAlignment="1" applyProtection="1">
      <alignment horizontal="center"/>
      <protection locked="0"/>
    </xf>
    <xf numFmtId="0" fontId="4" fillId="6" borderId="21" xfId="0" applyFont="1" applyFill="1" applyBorder="1" applyAlignment="1" applyProtection="1">
      <alignment horizontal="center"/>
      <protection locked="0"/>
    </xf>
    <xf numFmtId="164" fontId="5" fillId="9" borderId="7" xfId="0" applyNumberFormat="1" applyFont="1" applyFill="1" applyBorder="1" applyAlignment="1" applyProtection="1">
      <alignment horizontal="center"/>
      <protection locked="0"/>
    </xf>
    <xf numFmtId="164" fontId="5" fillId="9" borderId="21" xfId="0" applyNumberFormat="1" applyFont="1" applyFill="1" applyBorder="1" applyAlignment="1" applyProtection="1">
      <alignment horizontal="center"/>
      <protection locked="0"/>
    </xf>
    <xf numFmtId="0" fontId="5" fillId="6" borderId="27" xfId="0" applyFont="1" applyFill="1" applyBorder="1" applyAlignment="1" applyProtection="1">
      <alignment horizontal="center"/>
      <protection locked="0"/>
    </xf>
    <xf numFmtId="0" fontId="5" fillId="6" borderId="28" xfId="0" applyFont="1" applyFill="1" applyBorder="1" applyAlignment="1" applyProtection="1">
      <alignment horizontal="center"/>
      <protection locked="0"/>
    </xf>
    <xf numFmtId="166" fontId="5" fillId="6" borderId="27" xfId="0" applyNumberFormat="1" applyFont="1" applyFill="1" applyBorder="1" applyAlignment="1" applyProtection="1">
      <alignment horizontal="center"/>
      <protection locked="0"/>
    </xf>
    <xf numFmtId="166" fontId="5" fillId="6" borderId="29" xfId="0" applyNumberFormat="1" applyFont="1" applyFill="1" applyBorder="1" applyAlignment="1" applyProtection="1">
      <alignment horizontal="center"/>
      <protection locked="0"/>
    </xf>
    <xf numFmtId="164" fontId="5" fillId="6" borderId="7" xfId="0" applyNumberFormat="1" applyFont="1" applyFill="1" applyBorder="1" applyAlignment="1" applyProtection="1">
      <alignment horizontal="center"/>
      <protection locked="0"/>
    </xf>
    <xf numFmtId="164" fontId="5" fillId="6" borderId="21" xfId="0" applyNumberFormat="1" applyFont="1" applyFill="1" applyBorder="1" applyAlignment="1" applyProtection="1">
      <alignment horizontal="center"/>
      <protection locked="0"/>
    </xf>
    <xf numFmtId="164" fontId="5" fillId="5" borderId="25" xfId="0" applyNumberFormat="1" applyFont="1" applyFill="1" applyBorder="1" applyAlignment="1" applyProtection="1">
      <alignment horizontal="right"/>
    </xf>
    <xf numFmtId="164" fontId="5" fillId="5" borderId="26" xfId="0" applyNumberFormat="1" applyFont="1" applyFill="1" applyBorder="1" applyAlignment="1" applyProtection="1">
      <alignment horizontal="right"/>
    </xf>
    <xf numFmtId="164" fontId="5" fillId="6" borderId="7" xfId="0" applyNumberFormat="1" applyFont="1" applyFill="1" applyBorder="1" applyAlignment="1" applyProtection="1">
      <alignment horizontal="right"/>
      <protection locked="0"/>
    </xf>
    <xf numFmtId="168" fontId="3" fillId="6" borderId="7" xfId="0" applyNumberFormat="1" applyFont="1" applyFill="1" applyBorder="1" applyAlignment="1" applyProtection="1">
      <alignment horizontal="center"/>
      <protection locked="0"/>
    </xf>
    <xf numFmtId="168" fontId="3" fillId="6" borderId="2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2" fillId="0" borderId="0" xfId="0" applyFont="1" applyFill="1" applyBorder="1" applyAlignment="1">
      <alignment horizontal="center"/>
    </xf>
    <xf numFmtId="164" fontId="5" fillId="5" borderId="5" xfId="0" applyNumberFormat="1" applyFont="1" applyFill="1" applyBorder="1" applyAlignment="1" applyProtection="1">
      <alignment horizontal="right"/>
    </xf>
    <xf numFmtId="9" fontId="2" fillId="5" borderId="17" xfId="0" applyNumberFormat="1" applyFont="1" applyFill="1" applyBorder="1" applyAlignment="1">
      <alignment horizontal="center" vertical="center"/>
    </xf>
    <xf numFmtId="9" fontId="2" fillId="5" borderId="14" xfId="0" applyNumberFormat="1" applyFont="1" applyFill="1" applyBorder="1" applyAlignment="1">
      <alignment horizontal="center" vertical="center"/>
    </xf>
    <xf numFmtId="9" fontId="2" fillId="5" borderId="19" xfId="0" applyNumberFormat="1" applyFont="1" applyFill="1" applyBorder="1" applyAlignment="1">
      <alignment horizontal="center" vertical="center"/>
    </xf>
    <xf numFmtId="9" fontId="2" fillId="5" borderId="16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5" borderId="17" xfId="0" applyNumberFormat="1" applyFont="1" applyFill="1" applyBorder="1" applyAlignment="1">
      <alignment horizontal="center" vertical="center"/>
    </xf>
    <xf numFmtId="1" fontId="2" fillId="5" borderId="14" xfId="0" applyNumberFormat="1" applyFont="1" applyFill="1" applyBorder="1" applyAlignment="1">
      <alignment horizontal="center" vertical="center"/>
    </xf>
    <xf numFmtId="1" fontId="2" fillId="5" borderId="19" xfId="0" applyNumberFormat="1" applyFont="1" applyFill="1" applyBorder="1" applyAlignment="1">
      <alignment horizontal="center" vertical="center"/>
    </xf>
    <xf numFmtId="1" fontId="2" fillId="5" borderId="16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2" fontId="2" fillId="5" borderId="17" xfId="0" applyNumberFormat="1" applyFont="1" applyFill="1" applyBorder="1" applyAlignment="1">
      <alignment horizontal="center" vertical="center"/>
    </xf>
    <xf numFmtId="2" fontId="2" fillId="5" borderId="14" xfId="0" applyNumberFormat="1" applyFont="1" applyFill="1" applyBorder="1" applyAlignment="1">
      <alignment horizontal="center" vertical="center"/>
    </xf>
    <xf numFmtId="2" fontId="2" fillId="5" borderId="19" xfId="0" applyNumberFormat="1" applyFont="1" applyFill="1" applyBorder="1" applyAlignment="1">
      <alignment horizontal="center" vertical="center"/>
    </xf>
    <xf numFmtId="2" fontId="2" fillId="5" borderId="1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7" fillId="0" borderId="18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6" fillId="6" borderId="9" xfId="0" applyFont="1" applyFill="1" applyBorder="1" applyAlignment="1" applyProtection="1">
      <alignment horizontal="center" shrinkToFit="1"/>
      <protection locked="0"/>
    </xf>
    <xf numFmtId="0" fontId="6" fillId="6" borderId="24" xfId="0" applyFont="1" applyFill="1" applyBorder="1" applyAlignment="1" applyProtection="1">
      <alignment horizontal="center" shrinkToFit="1"/>
      <protection locked="0"/>
    </xf>
    <xf numFmtId="168" fontId="5" fillId="6" borderId="9" xfId="0" applyNumberFormat="1" applyFont="1" applyFill="1" applyBorder="1" applyAlignment="1" applyProtection="1">
      <alignment horizontal="center"/>
      <protection locked="0"/>
    </xf>
    <xf numFmtId="168" fontId="5" fillId="6" borderId="24" xfId="0" applyNumberFormat="1" applyFont="1" applyFill="1" applyBorder="1" applyAlignment="1" applyProtection="1">
      <alignment horizontal="center"/>
      <protection locked="0"/>
    </xf>
    <xf numFmtId="0" fontId="5" fillId="6" borderId="9" xfId="0" applyFont="1" applyFill="1" applyBorder="1" applyAlignment="1" applyProtection="1">
      <alignment horizontal="center"/>
      <protection locked="0"/>
    </xf>
    <xf numFmtId="0" fontId="5" fillId="6" borderId="32" xfId="0" applyFont="1" applyFill="1" applyBorder="1" applyAlignment="1" applyProtection="1">
      <alignment horizontal="center"/>
      <protection locked="0"/>
    </xf>
    <xf numFmtId="165" fontId="5" fillId="6" borderId="9" xfId="0" applyNumberFormat="1" applyFont="1" applyFill="1" applyBorder="1" applyAlignment="1" applyProtection="1">
      <alignment horizontal="center"/>
      <protection locked="0"/>
    </xf>
    <xf numFmtId="165" fontId="5" fillId="6" borderId="32" xfId="0" applyNumberFormat="1" applyFont="1" applyFill="1" applyBorder="1" applyAlignment="1" applyProtection="1">
      <alignment horizontal="center"/>
      <protection locked="0"/>
    </xf>
    <xf numFmtId="0" fontId="5" fillId="6" borderId="7" xfId="0" applyFont="1" applyFill="1" applyBorder="1" applyAlignment="1" applyProtection="1">
      <alignment horizontal="center"/>
      <protection locked="0"/>
    </xf>
    <xf numFmtId="0" fontId="5" fillId="6" borderId="21" xfId="0" applyFont="1" applyFill="1" applyBorder="1" applyAlignment="1" applyProtection="1">
      <alignment horizontal="center"/>
      <protection locked="0"/>
    </xf>
    <xf numFmtId="9" fontId="2" fillId="0" borderId="0" xfId="0" applyNumberFormat="1" applyFont="1" applyFill="1" applyBorder="1" applyAlignment="1">
      <alignment horizontal="center" vertical="center"/>
    </xf>
    <xf numFmtId="164" fontId="5" fillId="5" borderId="33" xfId="0" applyNumberFormat="1" applyFont="1" applyFill="1" applyBorder="1" applyAlignment="1" applyProtection="1">
      <alignment horizontal="right"/>
    </xf>
    <xf numFmtId="0" fontId="2" fillId="0" borderId="4" xfId="0" applyFont="1" applyBorder="1" applyAlignment="1"/>
    <xf numFmtId="0" fontId="3" fillId="0" borderId="9" xfId="0" applyFont="1" applyBorder="1" applyAlignment="1"/>
    <xf numFmtId="0" fontId="3" fillId="0" borderId="24" xfId="0" applyFont="1" applyBorder="1" applyAlignment="1"/>
    <xf numFmtId="164" fontId="5" fillId="0" borderId="6" xfId="0" applyNumberFormat="1" applyFont="1" applyFill="1" applyBorder="1" applyAlignment="1" applyProtection="1">
      <alignment horizontal="left"/>
    </xf>
    <xf numFmtId="164" fontId="5" fillId="0" borderId="7" xfId="0" applyNumberFormat="1" applyFont="1" applyFill="1" applyBorder="1" applyAlignment="1" applyProtection="1">
      <alignment horizontal="left"/>
    </xf>
    <xf numFmtId="164" fontId="5" fillId="5" borderId="7" xfId="0" applyNumberFormat="1" applyFont="1" applyFill="1" applyBorder="1" applyAlignment="1" applyProtection="1">
      <alignment horizontal="right"/>
    </xf>
    <xf numFmtId="1" fontId="5" fillId="6" borderId="7" xfId="0" applyNumberFormat="1" applyFont="1" applyFill="1" applyBorder="1" applyAlignment="1" applyProtection="1">
      <alignment horizontal="center"/>
      <protection locked="0"/>
    </xf>
    <xf numFmtId="1" fontId="5" fillId="6" borderId="21" xfId="0" applyNumberFormat="1" applyFont="1" applyFill="1" applyBorder="1" applyAlignment="1" applyProtection="1">
      <alignment horizontal="center"/>
      <protection locked="0"/>
    </xf>
    <xf numFmtId="164" fontId="5" fillId="6" borderId="30" xfId="0" applyNumberFormat="1" applyFont="1" applyFill="1" applyBorder="1" applyAlignment="1" applyProtection="1">
      <alignment horizontal="right"/>
      <protection locked="0"/>
    </xf>
    <xf numFmtId="0" fontId="2" fillId="0" borderId="4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6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3" fillId="8" borderId="6" xfId="0" applyFont="1" applyFill="1" applyBorder="1" applyAlignment="1" applyProtection="1">
      <alignment horizontal="center"/>
    </xf>
    <xf numFmtId="0" fontId="3" fillId="8" borderId="7" xfId="0" applyFont="1" applyFill="1" applyBorder="1" applyAlignment="1" applyProtection="1">
      <alignment horizontal="center"/>
    </xf>
    <xf numFmtId="0" fontId="3" fillId="8" borderId="21" xfId="0" applyFont="1" applyFill="1" applyBorder="1" applyAlignment="1" applyProtection="1">
      <alignment horizontal="center"/>
    </xf>
    <xf numFmtId="0" fontId="2" fillId="6" borderId="8" xfId="0" applyFont="1" applyFill="1" applyBorder="1" applyAlignment="1" applyProtection="1">
      <alignment horizontal="center" shrinkToFit="1"/>
      <protection locked="0"/>
    </xf>
    <xf numFmtId="0" fontId="2" fillId="0" borderId="10" xfId="0" applyFont="1" applyBorder="1" applyAlignment="1">
      <alignment horizontal="center" vertical="center" textRotation="90" shrinkToFit="1"/>
    </xf>
    <xf numFmtId="0" fontId="2" fillId="0" borderId="11" xfId="0" applyFont="1" applyBorder="1" applyAlignment="1">
      <alignment horizontal="center" vertical="center" textRotation="90" shrinkToFit="1"/>
    </xf>
    <xf numFmtId="0" fontId="2" fillId="0" borderId="12" xfId="0" applyFont="1" applyBorder="1" applyAlignment="1">
      <alignment horizontal="center" vertical="center" textRotation="90" shrinkToFit="1"/>
    </xf>
    <xf numFmtId="0" fontId="2" fillId="0" borderId="0" xfId="0" applyFont="1" applyBorder="1" applyAlignment="1">
      <alignment horizontal="center" shrinkToFit="1"/>
    </xf>
    <xf numFmtId="0" fontId="2" fillId="0" borderId="35" xfId="0" applyFont="1" applyBorder="1" applyAlignment="1">
      <alignment horizontal="center" shrinkToFit="1"/>
    </xf>
    <xf numFmtId="0" fontId="2" fillId="0" borderId="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165" fontId="3" fillId="8" borderId="7" xfId="0" applyNumberFormat="1" applyFont="1" applyFill="1" applyBorder="1" applyAlignment="1" applyProtection="1">
      <alignment horizontal="left"/>
    </xf>
    <xf numFmtId="165" fontId="3" fillId="8" borderId="21" xfId="0" applyNumberFormat="1" applyFont="1" applyFill="1" applyBorder="1" applyAlignment="1" applyProtection="1">
      <alignment horizontal="left"/>
    </xf>
    <xf numFmtId="0" fontId="14" fillId="0" borderId="17" xfId="0" applyFont="1" applyBorder="1" applyAlignment="1">
      <alignment horizontal="center" vertical="center" textRotation="90" wrapText="1"/>
    </xf>
    <xf numFmtId="0" fontId="14" fillId="0" borderId="14" xfId="0" applyFont="1" applyBorder="1" applyAlignment="1">
      <alignment horizontal="center" vertical="center" textRotation="90" wrapText="1"/>
    </xf>
    <xf numFmtId="0" fontId="14" fillId="0" borderId="18" xfId="0" applyFont="1" applyBorder="1" applyAlignment="1">
      <alignment horizontal="center" vertical="center" textRotation="90" wrapText="1"/>
    </xf>
    <xf numFmtId="0" fontId="14" fillId="0" borderId="15" xfId="0" applyFont="1" applyBorder="1" applyAlignment="1">
      <alignment horizontal="center" vertical="center" textRotation="90" wrapText="1"/>
    </xf>
    <xf numFmtId="0" fontId="14" fillId="0" borderId="19" xfId="0" applyFont="1" applyBorder="1" applyAlignment="1">
      <alignment horizontal="center" vertical="center" textRotation="90" wrapText="1"/>
    </xf>
    <xf numFmtId="0" fontId="14" fillId="0" borderId="16" xfId="0" applyFont="1" applyBorder="1" applyAlignment="1">
      <alignment horizontal="center" vertical="center" textRotation="90" wrapText="1"/>
    </xf>
    <xf numFmtId="0" fontId="2" fillId="0" borderId="20" xfId="0" applyFont="1" applyBorder="1" applyAlignment="1">
      <alignment horizontal="center" shrinkToFit="1"/>
    </xf>
    <xf numFmtId="0" fontId="2" fillId="0" borderId="36" xfId="0" applyFont="1" applyBorder="1" applyAlignment="1">
      <alignment horizontal="center" shrinkToFit="1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7" fontId="2" fillId="6" borderId="6" xfId="0" applyNumberFormat="1" applyFont="1" applyFill="1" applyBorder="1" applyAlignment="1" applyProtection="1">
      <alignment horizontal="center" vertical="center" shrinkToFit="1"/>
      <protection locked="0"/>
    </xf>
    <xf numFmtId="167" fontId="2" fillId="6" borderId="2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5" fillId="6" borderId="6" xfId="0" applyFont="1" applyFill="1" applyBorder="1" applyAlignment="1" applyProtection="1">
      <alignment horizontal="center" shrinkToFit="1"/>
      <protection locked="0"/>
    </xf>
    <xf numFmtId="0" fontId="5" fillId="6" borderId="7" xfId="0" applyFont="1" applyFill="1" applyBorder="1" applyAlignment="1" applyProtection="1">
      <alignment horizontal="center" shrinkToFit="1"/>
      <protection locked="0"/>
    </xf>
    <xf numFmtId="0" fontId="5" fillId="6" borderId="21" xfId="0" applyFont="1" applyFill="1" applyBorder="1" applyAlignment="1" applyProtection="1">
      <alignment horizontal="center" shrinkToFit="1"/>
      <protection locked="0"/>
    </xf>
    <xf numFmtId="0" fontId="5" fillId="6" borderId="6" xfId="0" applyFont="1" applyFill="1" applyBorder="1" applyAlignment="1" applyProtection="1">
      <alignment horizontal="center"/>
      <protection locked="0"/>
    </xf>
    <xf numFmtId="164" fontId="5" fillId="6" borderId="8" xfId="0" applyNumberFormat="1" applyFont="1" applyFill="1" applyBorder="1" applyAlignment="1" applyProtection="1">
      <alignment horizontal="center"/>
      <protection locked="0"/>
    </xf>
    <xf numFmtId="0" fontId="5" fillId="6" borderId="40" xfId="0" applyFont="1" applyFill="1" applyBorder="1" applyAlignment="1" applyProtection="1">
      <alignment horizontal="center"/>
      <protection locked="0"/>
    </xf>
    <xf numFmtId="0" fontId="5" fillId="6" borderId="41" xfId="0" applyFont="1" applyFill="1" applyBorder="1" applyAlignment="1" applyProtection="1">
      <alignment horizontal="center"/>
      <protection locked="0"/>
    </xf>
    <xf numFmtId="0" fontId="5" fillId="6" borderId="42" xfId="0" applyFont="1" applyFill="1" applyBorder="1" applyAlignment="1" applyProtection="1">
      <alignment horizontal="center"/>
      <protection locked="0"/>
    </xf>
    <xf numFmtId="0" fontId="5" fillId="6" borderId="38" xfId="0" applyFont="1" applyFill="1" applyBorder="1" applyAlignment="1" applyProtection="1">
      <alignment horizontal="center"/>
      <protection locked="0"/>
    </xf>
    <xf numFmtId="0" fontId="5" fillId="6" borderId="17" xfId="0" applyFont="1" applyFill="1" applyBorder="1" applyAlignment="1" applyProtection="1">
      <alignment horizontal="center"/>
      <protection locked="0"/>
    </xf>
    <xf numFmtId="0" fontId="5" fillId="6" borderId="14" xfId="0" applyFont="1" applyFill="1" applyBorder="1" applyAlignment="1" applyProtection="1">
      <alignment horizontal="center"/>
      <protection locked="0"/>
    </xf>
    <xf numFmtId="167" fontId="3" fillId="8" borderId="6" xfId="0" applyNumberFormat="1" applyFont="1" applyFill="1" applyBorder="1" applyAlignment="1">
      <alignment horizontal="center" shrinkToFit="1"/>
    </xf>
    <xf numFmtId="167" fontId="3" fillId="8" borderId="21" xfId="0" applyNumberFormat="1" applyFont="1" applyFill="1" applyBorder="1" applyAlignment="1">
      <alignment horizontal="center" shrinkToFi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8" borderId="7" xfId="0" applyFont="1" applyFill="1" applyBorder="1" applyAlignment="1" applyProtection="1">
      <alignment horizontal="left"/>
    </xf>
    <xf numFmtId="0" fontId="3" fillId="8" borderId="21" xfId="0" applyFont="1" applyFill="1" applyBorder="1" applyAlignment="1" applyProtection="1">
      <alignment horizontal="left"/>
    </xf>
    <xf numFmtId="0" fontId="18" fillId="0" borderId="0" xfId="0" applyFont="1" applyFill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19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2" fillId="5" borderId="6" xfId="0" applyFont="1" applyFill="1" applyBorder="1" applyAlignment="1" applyProtection="1">
      <alignment horizontal="center"/>
    </xf>
    <xf numFmtId="0" fontId="2" fillId="5" borderId="21" xfId="0" applyFont="1" applyFill="1" applyBorder="1" applyAlignment="1" applyProtection="1">
      <alignment horizontal="center"/>
    </xf>
    <xf numFmtId="0" fontId="2" fillId="5" borderId="7" xfId="0" applyFont="1" applyFill="1" applyBorder="1" applyAlignment="1" applyProtection="1">
      <alignment horizontal="center"/>
    </xf>
    <xf numFmtId="0" fontId="2" fillId="2" borderId="19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5" borderId="8" xfId="0" applyFont="1" applyFill="1" applyBorder="1" applyAlignment="1" applyProtection="1">
      <alignment horizontal="center"/>
    </xf>
    <xf numFmtId="164" fontId="5" fillId="5" borderId="21" xfId="0" applyNumberFormat="1" applyFont="1" applyFill="1" applyBorder="1" applyAlignment="1" applyProtection="1">
      <alignment horizontal="center"/>
    </xf>
    <xf numFmtId="164" fontId="5" fillId="5" borderId="8" xfId="0" applyNumberFormat="1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2" fillId="5" borderId="37" xfId="0" applyFont="1" applyFill="1" applyBorder="1" applyAlignment="1" applyProtection="1">
      <alignment horizontal="center"/>
    </xf>
    <xf numFmtId="0" fontId="2" fillId="5" borderId="38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/>
    <xf numFmtId="0" fontId="3" fillId="2" borderId="14" xfId="0" applyFont="1" applyFill="1" applyBorder="1"/>
    <xf numFmtId="0" fontId="2" fillId="2" borderId="17" xfId="0" applyFont="1" applyFill="1" applyBorder="1" applyAlignment="1" applyProtection="1">
      <alignment horizontal="center"/>
    </xf>
    <xf numFmtId="0" fontId="2" fillId="2" borderId="13" xfId="0" applyFont="1" applyFill="1" applyBorder="1" applyAlignment="1" applyProtection="1">
      <alignment horizontal="center"/>
    </xf>
    <xf numFmtId="0" fontId="2" fillId="0" borderId="13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14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7" fillId="0" borderId="16" xfId="0" applyFont="1" applyBorder="1" applyAlignment="1">
      <alignment horizontal="center" vertical="center" textRotation="90" wrapText="1"/>
    </xf>
    <xf numFmtId="0" fontId="1" fillId="0" borderId="22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/>
    </xf>
    <xf numFmtId="0" fontId="1" fillId="0" borderId="13" xfId="0" applyNumberFormat="1" applyFont="1" applyBorder="1" applyAlignment="1">
      <alignment horizontal="left" wrapText="1"/>
    </xf>
    <xf numFmtId="0" fontId="1" fillId="0" borderId="14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left" vertical="center" wrapText="1"/>
    </xf>
    <xf numFmtId="0" fontId="5" fillId="8" borderId="6" xfId="0" applyFont="1" applyFill="1" applyBorder="1" applyAlignment="1">
      <alignment horizontal="center" shrinkToFit="1"/>
    </xf>
    <xf numFmtId="0" fontId="5" fillId="8" borderId="7" xfId="0" applyFont="1" applyFill="1" applyBorder="1" applyAlignment="1">
      <alignment horizontal="center" shrinkToFit="1"/>
    </xf>
    <xf numFmtId="0" fontId="5" fillId="8" borderId="21" xfId="0" applyFont="1" applyFill="1" applyBorder="1" applyAlignment="1">
      <alignment horizontal="center" shrinkToFi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CE167"/>
  <sheetViews>
    <sheetView showGridLines="0" showRowColHeaders="0" tabSelected="1" zoomScale="120" zoomScaleNormal="120" workbookViewId="0">
      <selection activeCell="H5" sqref="H5:X5"/>
    </sheetView>
  </sheetViews>
  <sheetFormatPr defaultColWidth="2.36328125" defaultRowHeight="15.6" x14ac:dyDescent="0.3"/>
  <cols>
    <col min="1" max="36" width="2.36328125" style="81" customWidth="1"/>
    <col min="37" max="41" width="2.36328125" style="130" customWidth="1"/>
    <col min="42" max="43" width="10.54296875" style="130" bestFit="1" customWidth="1"/>
    <col min="44" max="44" width="7.90625" style="130" bestFit="1" customWidth="1"/>
    <col min="45" max="83" width="2.36328125" style="130"/>
    <col min="84" max="16384" width="2.36328125" style="81"/>
  </cols>
  <sheetData>
    <row r="1" spans="1:48" x14ac:dyDescent="0.3">
      <c r="A1" s="228" t="s">
        <v>165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157"/>
    </row>
    <row r="2" spans="1:48" ht="16.5" customHeight="1" x14ac:dyDescent="0.3">
      <c r="A2" s="228" t="s">
        <v>202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</row>
    <row r="3" spans="1:48" ht="22.8" x14ac:dyDescent="0.4">
      <c r="A3" s="232" t="s">
        <v>167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</row>
    <row r="4" spans="1:48" ht="6" customHeight="1" x14ac:dyDescent="0.3">
      <c r="A4" s="242"/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</row>
    <row r="5" spans="1:48" ht="16.5" customHeight="1" x14ac:dyDescent="0.3">
      <c r="A5" s="96" t="s">
        <v>168</v>
      </c>
      <c r="B5" s="97"/>
      <c r="C5" s="97"/>
      <c r="D5" s="97"/>
      <c r="E5" s="97"/>
      <c r="F5" s="97"/>
      <c r="G5" s="97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4"/>
      <c r="Y5" s="96" t="s">
        <v>0</v>
      </c>
      <c r="Z5" s="97"/>
      <c r="AA5" s="97"/>
      <c r="AB5" s="97"/>
      <c r="AC5" s="97"/>
      <c r="AD5" s="249"/>
      <c r="AE5" s="249"/>
      <c r="AF5" s="249"/>
      <c r="AG5" s="249"/>
      <c r="AH5" s="249"/>
      <c r="AI5" s="249"/>
      <c r="AJ5" s="250"/>
    </row>
    <row r="6" spans="1:48" ht="16.5" customHeight="1" x14ac:dyDescent="0.3">
      <c r="A6" s="264" t="s">
        <v>196</v>
      </c>
      <c r="B6" s="265"/>
      <c r="C6" s="265"/>
      <c r="D6" s="265"/>
      <c r="E6" s="265"/>
      <c r="F6" s="265"/>
      <c r="G6" s="265"/>
      <c r="H6" s="265"/>
      <c r="I6" s="245"/>
      <c r="J6" s="245"/>
      <c r="K6" s="245"/>
      <c r="L6" s="245"/>
      <c r="M6" s="245"/>
      <c r="N6" s="245"/>
      <c r="O6" s="245"/>
      <c r="P6" s="265" t="s">
        <v>195</v>
      </c>
      <c r="Q6" s="265"/>
      <c r="R6" s="245"/>
      <c r="S6" s="245"/>
      <c r="T6" s="245"/>
      <c r="U6" s="245"/>
      <c r="V6" s="245"/>
      <c r="W6" s="245"/>
      <c r="X6" s="246"/>
      <c r="Y6" s="98" t="s">
        <v>2</v>
      </c>
      <c r="Z6" s="97"/>
      <c r="AA6" s="97"/>
      <c r="AB6" s="97"/>
      <c r="AC6" s="97"/>
      <c r="AD6" s="97"/>
      <c r="AE6" s="97"/>
      <c r="AF6" s="247"/>
      <c r="AG6" s="247"/>
      <c r="AH6" s="247"/>
      <c r="AI6" s="247"/>
      <c r="AJ6" s="248"/>
    </row>
    <row r="7" spans="1:48" ht="16.5" customHeight="1" x14ac:dyDescent="0.3">
      <c r="A7" s="98" t="s">
        <v>169</v>
      </c>
      <c r="B7" s="99"/>
      <c r="C7" s="99"/>
      <c r="D7" s="99"/>
      <c r="E7" s="99"/>
      <c r="F7" s="99"/>
      <c r="G7" s="99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1"/>
      <c r="Y7" s="98" t="s">
        <v>170</v>
      </c>
      <c r="Z7" s="99"/>
      <c r="AA7" s="99"/>
      <c r="AB7" s="99"/>
      <c r="AC7" s="99"/>
      <c r="AD7" s="192"/>
      <c r="AE7" s="192"/>
      <c r="AF7" s="192"/>
      <c r="AG7" s="192"/>
      <c r="AH7" s="192"/>
      <c r="AI7" s="192"/>
      <c r="AJ7" s="193"/>
      <c r="AP7" s="130" t="s">
        <v>199</v>
      </c>
    </row>
    <row r="8" spans="1:48" ht="16.5" customHeight="1" x14ac:dyDescent="0.3">
      <c r="A8" s="169" t="s">
        <v>218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1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5"/>
      <c r="Y8" s="100" t="s">
        <v>45</v>
      </c>
      <c r="Z8" s="101"/>
      <c r="AA8" s="101"/>
      <c r="AB8" s="101"/>
      <c r="AC8" s="101"/>
      <c r="AD8" s="101"/>
      <c r="AE8" s="251"/>
      <c r="AF8" s="251"/>
      <c r="AG8" s="251"/>
      <c r="AH8" s="251"/>
      <c r="AI8" s="251"/>
      <c r="AJ8" s="252"/>
      <c r="AP8" s="130" t="s">
        <v>207</v>
      </c>
    </row>
    <row r="9" spans="1:48" ht="16.5" customHeight="1" x14ac:dyDescent="0.3">
      <c r="A9" s="169" t="s">
        <v>220</v>
      </c>
      <c r="B9" s="170"/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71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5"/>
      <c r="Y9" s="100" t="s">
        <v>230</v>
      </c>
      <c r="Z9" s="101"/>
      <c r="AA9" s="101"/>
      <c r="AB9" s="101"/>
      <c r="AC9" s="101"/>
      <c r="AD9" s="188"/>
      <c r="AE9" s="188"/>
      <c r="AF9" s="188"/>
      <c r="AG9" s="188"/>
      <c r="AH9" s="188"/>
      <c r="AI9" s="188"/>
      <c r="AJ9" s="189"/>
      <c r="AP9" s="130" t="s">
        <v>201</v>
      </c>
    </row>
    <row r="10" spans="1:48" ht="16.5" customHeight="1" x14ac:dyDescent="0.3">
      <c r="A10" s="201" t="s">
        <v>171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194"/>
      <c r="V10" s="194"/>
      <c r="W10" s="194"/>
      <c r="X10" s="195"/>
      <c r="Y10" s="201" t="s">
        <v>92</v>
      </c>
      <c r="Z10" s="202"/>
      <c r="AA10" s="202"/>
      <c r="AB10" s="202"/>
      <c r="AC10" s="202"/>
      <c r="AD10" s="251"/>
      <c r="AE10" s="251"/>
      <c r="AF10" s="251"/>
      <c r="AG10" s="251"/>
      <c r="AH10" s="251"/>
      <c r="AI10" s="251"/>
      <c r="AJ10" s="252"/>
      <c r="AP10" s="130" t="s">
        <v>208</v>
      </c>
      <c r="AS10" s="158"/>
      <c r="AT10" s="158"/>
      <c r="AU10" s="158"/>
      <c r="AV10" s="158"/>
    </row>
    <row r="11" spans="1:48" ht="16.5" customHeight="1" x14ac:dyDescent="0.3">
      <c r="A11" s="102" t="s">
        <v>141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72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200"/>
      <c r="Y11" s="258" t="s">
        <v>172</v>
      </c>
      <c r="Z11" s="259"/>
      <c r="AA11" s="259"/>
      <c r="AB11" s="259"/>
      <c r="AC11" s="259"/>
      <c r="AD11" s="259"/>
      <c r="AE11" s="259"/>
      <c r="AF11" s="259"/>
      <c r="AG11" s="259"/>
      <c r="AH11" s="261"/>
      <c r="AI11" s="261"/>
      <c r="AJ11" s="262"/>
      <c r="AP11" s="130" t="s">
        <v>219</v>
      </c>
      <c r="AS11" s="158"/>
      <c r="AT11" s="158"/>
      <c r="AU11" s="158"/>
      <c r="AV11" s="158"/>
    </row>
    <row r="12" spans="1:48" ht="16.5" customHeight="1" x14ac:dyDescent="0.3">
      <c r="A12" s="36" t="s">
        <v>4</v>
      </c>
      <c r="B12" s="37" t="s">
        <v>136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26"/>
      <c r="S12" s="38"/>
      <c r="T12" s="38"/>
      <c r="U12" s="38"/>
      <c r="V12" s="104"/>
      <c r="W12" s="104"/>
      <c r="X12" s="104"/>
      <c r="Y12" s="104"/>
      <c r="Z12" s="38"/>
      <c r="AA12" s="38"/>
      <c r="AB12" s="38"/>
      <c r="AC12" s="38"/>
      <c r="AD12" s="38"/>
      <c r="AE12" s="38"/>
      <c r="AF12" s="38"/>
      <c r="AG12" s="38"/>
      <c r="AH12" s="38"/>
      <c r="AI12" s="39"/>
      <c r="AJ12" s="40"/>
      <c r="AK12" s="159"/>
      <c r="AL12" s="159"/>
      <c r="AM12" s="159"/>
      <c r="AN12" s="159"/>
      <c r="AO12" s="159"/>
      <c r="AS12" s="159"/>
      <c r="AT12" s="159"/>
      <c r="AU12" s="158"/>
      <c r="AV12" s="158"/>
    </row>
    <row r="13" spans="1:48" ht="6" customHeight="1" x14ac:dyDescent="0.3">
      <c r="A13" s="44"/>
      <c r="B13" s="4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05"/>
      <c r="W13" s="105"/>
      <c r="X13" s="105"/>
      <c r="Y13" s="105"/>
      <c r="Z13" s="26"/>
      <c r="AA13" s="26"/>
      <c r="AB13" s="26"/>
      <c r="AC13" s="26"/>
      <c r="AD13" s="26"/>
      <c r="AE13" s="26"/>
      <c r="AF13" s="26"/>
      <c r="AG13" s="26"/>
      <c r="AH13" s="26"/>
      <c r="AI13" s="19"/>
      <c r="AJ13" s="46"/>
      <c r="AK13" s="159"/>
      <c r="AL13" s="159"/>
      <c r="AM13" s="159"/>
      <c r="AN13" s="159"/>
      <c r="AO13" s="159"/>
      <c r="AS13" s="159"/>
      <c r="AT13" s="159"/>
      <c r="AU13" s="158"/>
      <c r="AV13" s="158"/>
    </row>
    <row r="14" spans="1:48" ht="16.5" customHeight="1" x14ac:dyDescent="0.3">
      <c r="A14" s="106"/>
      <c r="B14" s="22" t="s">
        <v>5</v>
      </c>
      <c r="C14" s="22" t="s">
        <v>6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32"/>
      <c r="AK14" s="160"/>
      <c r="AL14" s="160"/>
      <c r="AM14" s="160"/>
      <c r="AN14" s="160"/>
      <c r="AO14" s="160"/>
      <c r="AS14" s="160"/>
      <c r="AT14" s="160"/>
      <c r="AU14" s="161"/>
      <c r="AV14" s="158"/>
    </row>
    <row r="15" spans="1:48" ht="16.5" customHeight="1" x14ac:dyDescent="0.3">
      <c r="A15" s="106"/>
      <c r="B15" s="24"/>
      <c r="C15" s="24" t="s">
        <v>7</v>
      </c>
      <c r="D15" s="24" t="s">
        <v>221</v>
      </c>
      <c r="E15" s="26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6"/>
      <c r="S15" s="24"/>
      <c r="T15" s="24"/>
      <c r="U15" s="24"/>
      <c r="V15" s="24"/>
      <c r="W15" s="24"/>
      <c r="X15" s="24"/>
      <c r="Y15" s="24"/>
      <c r="Z15" s="26"/>
      <c r="AA15" s="26"/>
      <c r="AB15" s="26"/>
      <c r="AC15" s="26"/>
      <c r="AD15" s="26"/>
      <c r="AE15" s="24"/>
      <c r="AF15" s="26"/>
      <c r="AG15" s="184"/>
      <c r="AH15" s="184"/>
      <c r="AI15" s="184"/>
      <c r="AJ15" s="33"/>
      <c r="AM15" s="161"/>
      <c r="AN15" s="161"/>
      <c r="AO15" s="161"/>
      <c r="AQ15" s="162"/>
      <c r="AR15" s="163"/>
      <c r="AS15" s="164"/>
      <c r="AT15" s="164"/>
      <c r="AU15" s="164"/>
      <c r="AV15" s="158"/>
    </row>
    <row r="16" spans="1:48" ht="16.5" customHeight="1" x14ac:dyDescent="0.3">
      <c r="A16" s="106"/>
      <c r="B16" s="24"/>
      <c r="C16" s="24" t="s">
        <v>8</v>
      </c>
      <c r="D16" s="24" t="s">
        <v>222</v>
      </c>
      <c r="E16" s="26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6"/>
      <c r="S16" s="24"/>
      <c r="T16" s="24"/>
      <c r="U16" s="24"/>
      <c r="V16" s="24"/>
      <c r="W16" s="24"/>
      <c r="X16" s="24"/>
      <c r="Y16" s="24"/>
      <c r="Z16" s="26"/>
      <c r="AA16" s="26"/>
      <c r="AB16" s="26"/>
      <c r="AC16" s="26"/>
      <c r="AD16" s="26"/>
      <c r="AE16" s="24"/>
      <c r="AF16" s="26"/>
      <c r="AG16" s="184"/>
      <c r="AH16" s="184"/>
      <c r="AI16" s="184"/>
      <c r="AJ16" s="33"/>
      <c r="AM16" s="161"/>
      <c r="AN16" s="161"/>
      <c r="AO16" s="161"/>
      <c r="AQ16" s="162"/>
      <c r="AR16" s="163"/>
      <c r="AS16" s="164"/>
      <c r="AT16" s="164"/>
      <c r="AU16" s="164"/>
      <c r="AV16" s="158"/>
    </row>
    <row r="17" spans="1:48" ht="16.5" customHeight="1" x14ac:dyDescent="0.3">
      <c r="A17" s="106"/>
      <c r="B17" s="24"/>
      <c r="C17" s="24" t="s">
        <v>9</v>
      </c>
      <c r="D17" s="24" t="s">
        <v>173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6"/>
      <c r="AA17" s="26"/>
      <c r="AB17" s="26"/>
      <c r="AC17" s="26"/>
      <c r="AD17" s="26"/>
      <c r="AE17" s="24" t="s">
        <v>100</v>
      </c>
      <c r="AF17" s="26"/>
      <c r="AG17" s="198"/>
      <c r="AH17" s="198"/>
      <c r="AI17" s="198"/>
      <c r="AJ17" s="33"/>
      <c r="AK17" s="161"/>
      <c r="AL17" s="161"/>
      <c r="AM17" s="161"/>
      <c r="AN17" s="161"/>
      <c r="AO17" s="161"/>
      <c r="AQ17" s="164"/>
      <c r="AR17" s="164"/>
      <c r="AS17" s="203"/>
      <c r="AT17" s="203"/>
      <c r="AU17" s="164"/>
      <c r="AV17" s="158"/>
    </row>
    <row r="18" spans="1:48" ht="16.5" customHeight="1" thickBot="1" x14ac:dyDescent="0.35">
      <c r="A18" s="106"/>
      <c r="B18" s="24"/>
      <c r="C18" s="24" t="s">
        <v>10</v>
      </c>
      <c r="D18" s="24" t="s">
        <v>101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6"/>
      <c r="AA18" s="26"/>
      <c r="AB18" s="26"/>
      <c r="AC18" s="26"/>
      <c r="AD18" s="26"/>
      <c r="AE18" s="24" t="s">
        <v>102</v>
      </c>
      <c r="AF18" s="26"/>
      <c r="AG18" s="196" t="str">
        <f>IF(FROM_DATE&gt;0,Page2of3!AB38," ")</f>
        <v xml:space="preserve"> </v>
      </c>
      <c r="AH18" s="196"/>
      <c r="AI18" s="196"/>
      <c r="AJ18" s="33"/>
      <c r="AM18" s="161"/>
      <c r="AN18" s="161"/>
      <c r="AO18" s="161"/>
      <c r="AP18" s="162"/>
      <c r="AQ18" s="164"/>
      <c r="AR18" s="164"/>
      <c r="AS18" s="164"/>
      <c r="AT18" s="164"/>
      <c r="AU18" s="164"/>
      <c r="AV18" s="158"/>
    </row>
    <row r="19" spans="1:48" ht="15.75" customHeight="1" thickBot="1" x14ac:dyDescent="0.35">
      <c r="A19" s="106"/>
      <c r="B19" s="24"/>
      <c r="C19" s="24" t="s">
        <v>223</v>
      </c>
      <c r="D19" s="24" t="s">
        <v>232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6"/>
      <c r="AA19" s="26"/>
      <c r="AB19" s="24"/>
      <c r="AC19" s="24"/>
      <c r="AD19" s="24"/>
      <c r="AE19" s="24" t="s">
        <v>103</v>
      </c>
      <c r="AF19" s="24"/>
      <c r="AG19" s="197" t="str">
        <f>IF(FROM_DATE&gt;0,(AG15+AG16+AG17)-AG18," ")</f>
        <v xml:space="preserve"> </v>
      </c>
      <c r="AH19" s="197"/>
      <c r="AI19" s="197"/>
      <c r="AJ19" s="33"/>
      <c r="AK19" s="161"/>
      <c r="AL19" s="161" t="s">
        <v>17</v>
      </c>
      <c r="AM19" s="161"/>
      <c r="AN19" s="161"/>
      <c r="AO19" s="161"/>
      <c r="AP19" s="161"/>
      <c r="AQ19" s="164"/>
      <c r="AR19" s="164"/>
      <c r="AS19" s="203"/>
      <c r="AT19" s="203"/>
      <c r="AU19" s="164"/>
      <c r="AV19" s="158"/>
    </row>
    <row r="20" spans="1:48" ht="6" customHeight="1" thickTop="1" x14ac:dyDescent="0.3">
      <c r="A20" s="106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107"/>
      <c r="AH20" s="107"/>
      <c r="AI20" s="107"/>
      <c r="AJ20" s="34"/>
      <c r="AM20" s="161"/>
      <c r="AN20" s="161"/>
      <c r="AO20" s="161"/>
      <c r="AP20" s="161"/>
      <c r="AQ20" s="164"/>
      <c r="AR20" s="164"/>
      <c r="AS20" s="164"/>
      <c r="AT20" s="164"/>
      <c r="AU20" s="164"/>
      <c r="AV20" s="158"/>
    </row>
    <row r="21" spans="1:48" ht="16.5" customHeight="1" x14ac:dyDescent="0.3">
      <c r="A21" s="106"/>
      <c r="B21" s="22" t="s">
        <v>11</v>
      </c>
      <c r="C21" s="22" t="s">
        <v>12</v>
      </c>
      <c r="D21" s="22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107"/>
      <c r="AH21" s="107"/>
      <c r="AI21" s="107"/>
      <c r="AJ21" s="34"/>
      <c r="AM21" s="161"/>
      <c r="AN21" s="161"/>
      <c r="AO21" s="161"/>
      <c r="AP21" s="161"/>
      <c r="AQ21" s="164"/>
      <c r="AR21" s="164"/>
      <c r="AS21" s="203"/>
      <c r="AT21" s="203"/>
      <c r="AU21" s="164"/>
      <c r="AV21" s="158"/>
    </row>
    <row r="22" spans="1:48" ht="16.5" customHeight="1" x14ac:dyDescent="0.3">
      <c r="A22" s="106"/>
      <c r="B22" s="24"/>
      <c r="C22" s="24" t="s">
        <v>7</v>
      </c>
      <c r="D22" s="24" t="s">
        <v>224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6"/>
      <c r="AC22" s="26"/>
      <c r="AD22" s="26"/>
      <c r="AE22" s="26"/>
      <c r="AF22" s="26"/>
      <c r="AG22" s="184"/>
      <c r="AH22" s="184"/>
      <c r="AI22" s="184"/>
      <c r="AJ22" s="33"/>
      <c r="AM22" s="161"/>
      <c r="AN22" s="161"/>
      <c r="AO22" s="161"/>
      <c r="AP22" s="161"/>
      <c r="AQ22" s="164"/>
      <c r="AR22" s="164"/>
      <c r="AS22" s="164"/>
      <c r="AT22" s="164"/>
      <c r="AU22" s="164"/>
      <c r="AV22" s="158"/>
    </row>
    <row r="23" spans="1:48" ht="16.5" customHeight="1" x14ac:dyDescent="0.3">
      <c r="A23" s="106"/>
      <c r="B23" s="24"/>
      <c r="C23" s="24" t="s">
        <v>8</v>
      </c>
      <c r="D23" s="24" t="s">
        <v>225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6"/>
      <c r="AC23" s="26"/>
      <c r="AD23" s="26"/>
      <c r="AE23" s="26"/>
      <c r="AF23" s="26"/>
      <c r="AG23" s="184"/>
      <c r="AH23" s="184"/>
      <c r="AI23" s="184"/>
      <c r="AJ23" s="33"/>
      <c r="AM23" s="161"/>
      <c r="AN23" s="161"/>
      <c r="AO23" s="161"/>
      <c r="AP23" s="161"/>
      <c r="AQ23" s="164"/>
      <c r="AR23" s="164"/>
      <c r="AS23" s="164"/>
      <c r="AT23" s="164"/>
      <c r="AU23" s="164"/>
      <c r="AV23" s="158"/>
    </row>
    <row r="24" spans="1:48" ht="16.5" customHeight="1" thickBot="1" x14ac:dyDescent="0.35">
      <c r="A24" s="106"/>
      <c r="B24" s="24"/>
      <c r="C24" s="24" t="s">
        <v>9</v>
      </c>
      <c r="D24" s="24" t="s">
        <v>166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6"/>
      <c r="X24" s="26"/>
      <c r="Y24" s="26"/>
      <c r="Z24" s="26"/>
      <c r="AA24" s="26"/>
      <c r="AB24" s="24"/>
      <c r="AC24" s="24"/>
      <c r="AD24" s="24"/>
      <c r="AE24" s="24"/>
      <c r="AF24" s="26"/>
      <c r="AG24" s="263"/>
      <c r="AH24" s="263"/>
      <c r="AI24" s="263"/>
      <c r="AJ24" s="33"/>
      <c r="AM24" s="161"/>
      <c r="AN24" s="161"/>
      <c r="AO24" s="161"/>
      <c r="AP24" s="161"/>
      <c r="AQ24" s="164"/>
      <c r="AR24" s="164"/>
      <c r="AS24" s="164"/>
      <c r="AT24" s="164"/>
      <c r="AU24" s="164"/>
      <c r="AV24" s="158"/>
    </row>
    <row r="25" spans="1:48" ht="16.5" customHeight="1" thickBot="1" x14ac:dyDescent="0.35">
      <c r="A25" s="106"/>
      <c r="B25" s="24"/>
      <c r="C25" s="24" t="s">
        <v>10</v>
      </c>
      <c r="D25" s="24" t="s">
        <v>233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 t="s">
        <v>103</v>
      </c>
      <c r="AF25" s="24"/>
      <c r="AG25" s="254" t="str">
        <f>IF(FROM_DATE&gt;0,AG22+AG23+AG24," ")</f>
        <v xml:space="preserve"> </v>
      </c>
      <c r="AH25" s="254"/>
      <c r="AI25" s="254"/>
      <c r="AJ25" s="33"/>
      <c r="AM25" s="161"/>
      <c r="AN25" s="161"/>
      <c r="AO25" s="161"/>
      <c r="AP25" s="161"/>
      <c r="AQ25" s="164"/>
      <c r="AR25" s="164"/>
      <c r="AS25" s="164"/>
      <c r="AT25" s="164"/>
      <c r="AU25" s="164"/>
      <c r="AV25" s="158"/>
    </row>
    <row r="26" spans="1:48" ht="6" customHeight="1" thickTop="1" x14ac:dyDescent="0.3">
      <c r="A26" s="106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107"/>
      <c r="AH26" s="107"/>
      <c r="AI26" s="107"/>
      <c r="AJ26" s="34"/>
      <c r="AM26" s="161"/>
      <c r="AN26" s="161"/>
      <c r="AO26" s="161"/>
      <c r="AP26" s="161"/>
      <c r="AQ26" s="164"/>
      <c r="AR26" s="164"/>
      <c r="AS26" s="203"/>
      <c r="AT26" s="203"/>
      <c r="AU26" s="164"/>
      <c r="AV26" s="158"/>
    </row>
    <row r="27" spans="1:48" ht="16.5" customHeight="1" x14ac:dyDescent="0.3">
      <c r="A27" s="106"/>
      <c r="B27" s="22" t="s">
        <v>13</v>
      </c>
      <c r="C27" s="22" t="s">
        <v>14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107"/>
      <c r="AH27" s="107"/>
      <c r="AI27" s="107"/>
      <c r="AJ27" s="34"/>
      <c r="AM27" s="161"/>
      <c r="AN27" s="161"/>
      <c r="AO27" s="161"/>
      <c r="AP27" s="161"/>
      <c r="AQ27" s="164"/>
      <c r="AR27" s="164"/>
      <c r="AS27" s="164"/>
      <c r="AT27" s="164"/>
      <c r="AU27" s="164"/>
      <c r="AV27" s="158"/>
    </row>
    <row r="28" spans="1:48" ht="16.5" customHeight="1" x14ac:dyDescent="0.3">
      <c r="A28" s="106"/>
      <c r="B28" s="24"/>
      <c r="C28" s="24" t="s">
        <v>7</v>
      </c>
      <c r="D28" s="108" t="s">
        <v>105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6"/>
      <c r="X28" s="26"/>
      <c r="Y28" s="26"/>
      <c r="Z28" s="26"/>
      <c r="AA28" s="26"/>
      <c r="AB28" s="24"/>
      <c r="AC28" s="24"/>
      <c r="AD28" s="24"/>
      <c r="AE28" s="24"/>
      <c r="AF28" s="24"/>
      <c r="AG28" s="204" t="str">
        <f>IF(FROM_DATE&gt;0,Page2of3!X37," ")</f>
        <v xml:space="preserve"> </v>
      </c>
      <c r="AH28" s="204"/>
      <c r="AI28" s="204"/>
      <c r="AJ28" s="33"/>
      <c r="AM28" s="161"/>
      <c r="AN28" s="161"/>
      <c r="AO28" s="161"/>
      <c r="AP28" s="161"/>
      <c r="AQ28" s="164"/>
      <c r="AR28" s="164"/>
      <c r="AS28" s="203"/>
      <c r="AT28" s="203"/>
      <c r="AU28" s="164"/>
      <c r="AV28" s="158"/>
    </row>
    <row r="29" spans="1:48" ht="16.5" customHeight="1" x14ac:dyDescent="0.3">
      <c r="A29" s="106"/>
      <c r="B29" s="24"/>
      <c r="C29" s="24" t="s">
        <v>8</v>
      </c>
      <c r="D29" s="24" t="s">
        <v>104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6"/>
      <c r="AC29" s="26"/>
      <c r="AD29" s="26"/>
      <c r="AE29" s="24" t="s">
        <v>100</v>
      </c>
      <c r="AF29" s="26"/>
      <c r="AG29" s="260" t="str">
        <f>IF(FROM_DATE&gt;0,Page2of3!AA37," ")</f>
        <v xml:space="preserve"> </v>
      </c>
      <c r="AH29" s="260"/>
      <c r="AI29" s="260"/>
      <c r="AJ29" s="33"/>
      <c r="AM29" s="161"/>
      <c r="AN29" s="161"/>
      <c r="AO29" s="161"/>
      <c r="AP29" s="161"/>
      <c r="AQ29" s="164"/>
      <c r="AR29" s="164"/>
      <c r="AS29" s="164"/>
      <c r="AT29" s="164"/>
      <c r="AU29" s="164"/>
      <c r="AV29" s="158"/>
    </row>
    <row r="30" spans="1:48" ht="16.5" customHeight="1" thickBot="1" x14ac:dyDescent="0.35">
      <c r="A30" s="106"/>
      <c r="B30" s="24"/>
      <c r="C30" s="24" t="s">
        <v>9</v>
      </c>
      <c r="D30" s="24" t="s">
        <v>226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6"/>
      <c r="AC30" s="26"/>
      <c r="AD30" s="26"/>
      <c r="AE30" s="24"/>
      <c r="AF30" s="26"/>
      <c r="AG30" s="185"/>
      <c r="AH30" s="185"/>
      <c r="AI30" s="185"/>
      <c r="AJ30" s="33"/>
      <c r="AM30" s="161"/>
      <c r="AN30" s="161"/>
      <c r="AO30" s="161"/>
      <c r="AP30" s="161"/>
      <c r="AQ30" s="164"/>
      <c r="AR30" s="164"/>
      <c r="AS30" s="164"/>
      <c r="AT30" s="164"/>
      <c r="AU30" s="164"/>
      <c r="AV30" s="158"/>
    </row>
    <row r="31" spans="1:48" ht="16.5" customHeight="1" thickBot="1" x14ac:dyDescent="0.35">
      <c r="A31" s="106"/>
      <c r="B31" s="24"/>
      <c r="C31" s="24" t="s">
        <v>10</v>
      </c>
      <c r="D31" s="24" t="s">
        <v>234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 t="s">
        <v>103</v>
      </c>
      <c r="AF31" s="24"/>
      <c r="AG31" s="197" t="str">
        <f>IF(FROM_DATE&gt;0,AG28+AG29+AG30," ")</f>
        <v xml:space="preserve"> </v>
      </c>
      <c r="AH31" s="197"/>
      <c r="AI31" s="197"/>
      <c r="AJ31" s="33"/>
      <c r="AM31" s="161"/>
      <c r="AN31" s="161"/>
      <c r="AO31" s="161"/>
      <c r="AP31" s="161"/>
      <c r="AQ31" s="164"/>
      <c r="AR31" s="164"/>
      <c r="AS31" s="203"/>
      <c r="AT31" s="203"/>
      <c r="AU31" s="164"/>
      <c r="AV31" s="158"/>
    </row>
    <row r="32" spans="1:48" ht="6" customHeight="1" thickTop="1" x14ac:dyDescent="0.3">
      <c r="A32" s="106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107"/>
      <c r="AH32" s="107"/>
      <c r="AI32" s="107"/>
      <c r="AJ32" s="34"/>
      <c r="AK32" s="161"/>
      <c r="AL32" s="161"/>
      <c r="AM32" s="161"/>
      <c r="AN32" s="161"/>
      <c r="AO32" s="161"/>
      <c r="AP32" s="161"/>
      <c r="AQ32" s="164"/>
      <c r="AR32" s="164"/>
      <c r="AS32" s="164"/>
      <c r="AT32" s="164"/>
      <c r="AU32" s="164"/>
      <c r="AV32" s="158"/>
    </row>
    <row r="33" spans="1:83" ht="16.5" customHeight="1" thickBot="1" x14ac:dyDescent="0.35">
      <c r="A33" s="106"/>
      <c r="B33" s="22" t="s">
        <v>15</v>
      </c>
      <c r="C33" s="22" t="s">
        <v>189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109" t="s">
        <v>106</v>
      </c>
      <c r="Y33" s="26"/>
      <c r="Z33" s="24"/>
      <c r="AA33" s="24"/>
      <c r="AB33" s="24"/>
      <c r="AC33" s="24"/>
      <c r="AD33" s="24"/>
      <c r="AE33" s="24" t="s">
        <v>103</v>
      </c>
      <c r="AF33" s="24"/>
      <c r="AG33" s="254" t="str">
        <f>IF(FROM_DATE&gt;0,(AG19+AG25)-AG31," ")</f>
        <v xml:space="preserve"> </v>
      </c>
      <c r="AH33" s="254"/>
      <c r="AI33" s="254"/>
      <c r="AJ33" s="33"/>
      <c r="AK33" s="165"/>
      <c r="AL33" s="161"/>
      <c r="AM33" s="161"/>
      <c r="AN33" s="161"/>
      <c r="AO33" s="161"/>
      <c r="AP33" s="161"/>
      <c r="AQ33" s="161"/>
      <c r="AR33" s="158"/>
      <c r="AS33" s="164"/>
      <c r="AT33" s="164"/>
      <c r="AU33" s="164"/>
      <c r="AV33" s="158"/>
    </row>
    <row r="34" spans="1:83" ht="6" customHeight="1" thickTop="1" x14ac:dyDescent="0.3">
      <c r="A34" s="11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111"/>
      <c r="S34" s="112"/>
      <c r="T34" s="20"/>
      <c r="U34" s="112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35"/>
      <c r="AK34" s="166"/>
      <c r="AL34" s="166"/>
      <c r="AM34" s="166"/>
      <c r="AN34" s="166"/>
      <c r="AO34" s="161"/>
      <c r="AP34" s="161"/>
      <c r="AQ34" s="158"/>
      <c r="AR34" s="158"/>
    </row>
    <row r="35" spans="1:83" s="26" customFormat="1" ht="16.5" customHeight="1" x14ac:dyDescent="0.3">
      <c r="A35" s="41" t="s">
        <v>26</v>
      </c>
      <c r="B35" s="42" t="s">
        <v>127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27"/>
      <c r="N35" s="38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/>
      <c r="AD35" s="28"/>
      <c r="AE35" s="28"/>
      <c r="AF35" s="28"/>
      <c r="AG35" s="28"/>
      <c r="AH35" s="27"/>
      <c r="AI35" s="27"/>
      <c r="AJ35" s="29"/>
      <c r="AK35" s="158"/>
      <c r="AL35" s="158"/>
      <c r="AM35" s="158"/>
      <c r="AN35" s="158"/>
      <c r="AO35" s="158"/>
      <c r="AP35" s="161"/>
      <c r="AQ35" s="130"/>
      <c r="AR35" s="130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V35" s="158"/>
      <c r="BW35" s="158"/>
      <c r="BX35" s="158"/>
      <c r="BY35" s="158"/>
      <c r="BZ35" s="158"/>
      <c r="CA35" s="158"/>
      <c r="CB35" s="158"/>
      <c r="CC35" s="158"/>
      <c r="CD35" s="158"/>
      <c r="CE35" s="158"/>
    </row>
    <row r="36" spans="1:83" ht="7.5" customHeight="1" x14ac:dyDescent="0.3">
      <c r="A36" s="113"/>
      <c r="B36" s="24"/>
      <c r="C36" s="24"/>
      <c r="D36" s="24"/>
      <c r="E36" s="24"/>
      <c r="F36" s="24"/>
      <c r="G36" s="24"/>
      <c r="H36" s="24"/>
      <c r="I36" s="24"/>
      <c r="J36" s="24"/>
      <c r="K36" s="109"/>
      <c r="L36" s="26"/>
      <c r="M36" s="24"/>
      <c r="N36" s="26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5"/>
      <c r="AD36" s="25"/>
      <c r="AE36" s="25"/>
      <c r="AF36" s="25"/>
      <c r="AG36" s="25"/>
      <c r="AH36" s="24"/>
      <c r="AI36" s="24"/>
      <c r="AJ36" s="30"/>
      <c r="AP36" s="158"/>
    </row>
    <row r="37" spans="1:83" ht="12" customHeight="1" x14ac:dyDescent="0.3">
      <c r="A37" s="106"/>
      <c r="B37" s="23" t="s">
        <v>5</v>
      </c>
      <c r="C37" s="24" t="s">
        <v>128</v>
      </c>
      <c r="D37" s="24"/>
      <c r="E37" s="24"/>
      <c r="F37" s="24"/>
      <c r="G37" s="24"/>
      <c r="H37" s="24"/>
      <c r="I37" s="24"/>
      <c r="J37" s="216" t="str">
        <f>IF(R6&gt;0,(N11-R6)/30," ")</f>
        <v xml:space="preserve"> </v>
      </c>
      <c r="K37" s="217"/>
      <c r="L37" s="26"/>
      <c r="M37" s="23" t="s">
        <v>15</v>
      </c>
      <c r="N37" s="24" t="s">
        <v>131</v>
      </c>
      <c r="O37" s="24"/>
      <c r="P37" s="24"/>
      <c r="Q37" s="24"/>
      <c r="R37" s="24"/>
      <c r="S37" s="24"/>
      <c r="T37" s="24"/>
      <c r="U37" s="24"/>
      <c r="V37" s="205" t="str">
        <f>IF(Page2of3!W12&gt;0,(100%-(($AH$11-Completed_Units)/$AH$11))," ")</f>
        <v xml:space="preserve"> </v>
      </c>
      <c r="W37" s="206"/>
      <c r="X37" s="24"/>
      <c r="Y37" s="23" t="s">
        <v>124</v>
      </c>
      <c r="Z37" s="24" t="s">
        <v>132</v>
      </c>
      <c r="AA37" s="24"/>
      <c r="AB37" s="25"/>
      <c r="AC37" s="25"/>
      <c r="AD37" s="25"/>
      <c r="AE37" s="25"/>
      <c r="AF37" s="25"/>
      <c r="AG37" s="25"/>
      <c r="AH37" s="205" t="str">
        <f>IF(Page2of3!W12&gt;0,Page3of3!Q39/(Page3of3!P39+Page3of3!Q39)," ")</f>
        <v xml:space="preserve"> </v>
      </c>
      <c r="AI37" s="206"/>
      <c r="AJ37" s="30"/>
    </row>
    <row r="38" spans="1:83" ht="12" customHeight="1" x14ac:dyDescent="0.3">
      <c r="A38" s="106"/>
      <c r="B38" s="23"/>
      <c r="C38" s="24" t="s">
        <v>129</v>
      </c>
      <c r="D38" s="24"/>
      <c r="E38" s="24"/>
      <c r="F38" s="24"/>
      <c r="G38" s="24"/>
      <c r="H38" s="24"/>
      <c r="I38" s="24"/>
      <c r="J38" s="218"/>
      <c r="K38" s="219"/>
      <c r="L38" s="26"/>
      <c r="M38" s="24"/>
      <c r="N38" s="24" t="s">
        <v>140</v>
      </c>
      <c r="O38" s="24"/>
      <c r="P38" s="24"/>
      <c r="Q38" s="24"/>
      <c r="R38" s="24"/>
      <c r="S38" s="24"/>
      <c r="T38" s="24"/>
      <c r="U38" s="24"/>
      <c r="V38" s="207"/>
      <c r="W38" s="208"/>
      <c r="X38" s="24"/>
      <c r="Y38" s="24"/>
      <c r="Z38" s="24" t="s">
        <v>175</v>
      </c>
      <c r="AA38" s="24"/>
      <c r="AB38" s="25"/>
      <c r="AC38" s="25"/>
      <c r="AD38" s="25"/>
      <c r="AE38" s="25"/>
      <c r="AF38" s="25"/>
      <c r="AG38" s="25"/>
      <c r="AH38" s="207"/>
      <c r="AI38" s="208"/>
      <c r="AJ38" s="30"/>
    </row>
    <row r="39" spans="1:83" ht="7.5" customHeight="1" x14ac:dyDescent="0.3">
      <c r="A39" s="106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6"/>
      <c r="M39" s="24"/>
      <c r="N39" s="26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5"/>
      <c r="AC39" s="25"/>
      <c r="AD39" s="25"/>
      <c r="AE39" s="25"/>
      <c r="AF39" s="25"/>
      <c r="AG39" s="25"/>
      <c r="AH39" s="24"/>
      <c r="AI39" s="24"/>
      <c r="AJ39" s="30"/>
    </row>
    <row r="40" spans="1:83" ht="12" customHeight="1" x14ac:dyDescent="0.3">
      <c r="A40" s="106"/>
      <c r="B40" s="23" t="s">
        <v>11</v>
      </c>
      <c r="C40" s="24" t="s">
        <v>130</v>
      </c>
      <c r="D40" s="24"/>
      <c r="E40" s="24"/>
      <c r="F40" s="24"/>
      <c r="G40" s="24"/>
      <c r="H40" s="24"/>
      <c r="I40" s="24"/>
      <c r="J40" s="205" t="str">
        <f>IF(FROM_DATE&gt;0,(100%-($J$37/18)), " ")</f>
        <v xml:space="preserve"> </v>
      </c>
      <c r="K40" s="206"/>
      <c r="L40" s="26"/>
      <c r="M40" s="23" t="s">
        <v>39</v>
      </c>
      <c r="N40" s="24" t="s">
        <v>122</v>
      </c>
      <c r="O40" s="24"/>
      <c r="P40" s="24"/>
      <c r="Q40" s="24"/>
      <c r="R40" s="24"/>
      <c r="S40" s="24"/>
      <c r="T40" s="24"/>
      <c r="U40" s="24"/>
      <c r="V40" s="224" t="str">
        <f>IF(FROM_DATE&gt;0,($AH$11-Completed_Units)/$J$37," ")</f>
        <v xml:space="preserve"> </v>
      </c>
      <c r="W40" s="225"/>
      <c r="X40" s="24"/>
      <c r="Y40" s="23" t="s">
        <v>125</v>
      </c>
      <c r="Z40" s="24" t="s">
        <v>132</v>
      </c>
      <c r="AB40" s="25"/>
      <c r="AC40" s="25"/>
      <c r="AD40" s="25"/>
      <c r="AE40" s="25"/>
      <c r="AF40" s="25"/>
      <c r="AG40" s="25"/>
      <c r="AH40" s="205" t="str">
        <f>IF(Page2of3!W12&gt;0,Page3of3!P39/(Page3of3!P39+Page3of3!Q39)," ")</f>
        <v xml:space="preserve"> </v>
      </c>
      <c r="AI40" s="206"/>
      <c r="AJ40" s="30"/>
    </row>
    <row r="41" spans="1:83" ht="12" customHeight="1" x14ac:dyDescent="0.3">
      <c r="A41" s="106"/>
      <c r="B41" s="24"/>
      <c r="C41" s="24" t="s">
        <v>139</v>
      </c>
      <c r="D41" s="24"/>
      <c r="E41" s="24"/>
      <c r="F41" s="24"/>
      <c r="G41" s="24"/>
      <c r="H41" s="24"/>
      <c r="I41" s="24"/>
      <c r="J41" s="207"/>
      <c r="K41" s="208"/>
      <c r="L41" s="26"/>
      <c r="M41" s="24"/>
      <c r="N41" s="24" t="s">
        <v>126</v>
      </c>
      <c r="O41" s="24"/>
      <c r="P41" s="24"/>
      <c r="Q41" s="24"/>
      <c r="R41" s="24"/>
      <c r="S41" s="24"/>
      <c r="T41" s="24"/>
      <c r="U41" s="24"/>
      <c r="V41" s="226"/>
      <c r="W41" s="227"/>
      <c r="X41" s="24"/>
      <c r="Y41" s="24"/>
      <c r="Z41" s="24" t="s">
        <v>134</v>
      </c>
      <c r="AB41" s="25"/>
      <c r="AC41" s="25"/>
      <c r="AD41" s="25"/>
      <c r="AE41" s="25"/>
      <c r="AF41" s="25"/>
      <c r="AG41" s="25"/>
      <c r="AH41" s="207"/>
      <c r="AI41" s="208"/>
      <c r="AJ41" s="30"/>
    </row>
    <row r="42" spans="1:83" ht="7.5" customHeight="1" x14ac:dyDescent="0.3">
      <c r="A42" s="106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6"/>
      <c r="M42" s="24"/>
      <c r="N42" s="26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5"/>
      <c r="AC42" s="25"/>
      <c r="AD42" s="25"/>
      <c r="AE42" s="25"/>
      <c r="AF42" s="25"/>
      <c r="AG42" s="25"/>
      <c r="AH42" s="24"/>
      <c r="AI42" s="24"/>
      <c r="AJ42" s="30"/>
    </row>
    <row r="43" spans="1:83" ht="12" customHeight="1" x14ac:dyDescent="0.3">
      <c r="A43" s="106"/>
      <c r="B43" s="23" t="s">
        <v>13</v>
      </c>
      <c r="C43" s="24" t="s">
        <v>198</v>
      </c>
      <c r="D43" s="24"/>
      <c r="E43" s="24"/>
      <c r="F43" s="24"/>
      <c r="G43" s="24"/>
      <c r="H43" s="24"/>
      <c r="I43" s="24"/>
      <c r="J43" s="205" t="str">
        <f>IF(FROM_DATE&gt;0,(100%-((AD9-(AG31+AG18))/AD9))," ")</f>
        <v xml:space="preserve"> </v>
      </c>
      <c r="K43" s="206"/>
      <c r="L43" s="24"/>
      <c r="M43" s="23" t="s">
        <v>123</v>
      </c>
      <c r="N43" s="24" t="s">
        <v>133</v>
      </c>
      <c r="O43" s="24"/>
      <c r="P43" s="24"/>
      <c r="Q43" s="24"/>
      <c r="R43" s="24"/>
      <c r="S43" s="24"/>
      <c r="T43" s="24"/>
      <c r="U43" s="24"/>
      <c r="V43" s="205" t="str">
        <f>IF(U10&gt;0,Page2of3!Y39/U10," ")</f>
        <v xml:space="preserve"> </v>
      </c>
      <c r="W43" s="206"/>
      <c r="X43" s="24"/>
      <c r="Y43" s="23"/>
      <c r="Z43" s="24"/>
      <c r="AA43" s="24"/>
      <c r="AB43" s="25"/>
      <c r="AC43" s="25"/>
      <c r="AD43" s="25"/>
      <c r="AE43" s="25"/>
      <c r="AF43" s="25"/>
      <c r="AG43" s="24"/>
      <c r="AH43" s="253"/>
      <c r="AI43" s="253"/>
      <c r="AJ43" s="30"/>
    </row>
    <row r="44" spans="1:83" ht="12" customHeight="1" x14ac:dyDescent="0.3">
      <c r="A44" s="106"/>
      <c r="B44" s="24"/>
      <c r="C44" s="24" t="s">
        <v>197</v>
      </c>
      <c r="D44" s="24"/>
      <c r="E44" s="24"/>
      <c r="F44" s="24"/>
      <c r="G44" s="24"/>
      <c r="H44" s="24"/>
      <c r="I44" s="24"/>
      <c r="J44" s="207"/>
      <c r="K44" s="208"/>
      <c r="L44" s="24"/>
      <c r="M44" s="24"/>
      <c r="N44" s="24" t="s">
        <v>174</v>
      </c>
      <c r="O44" s="24"/>
      <c r="P44" s="24"/>
      <c r="Q44" s="24"/>
      <c r="R44" s="24"/>
      <c r="S44" s="24"/>
      <c r="T44" s="24"/>
      <c r="U44" s="24"/>
      <c r="V44" s="207"/>
      <c r="W44" s="208"/>
      <c r="X44" s="24"/>
      <c r="Y44" s="24"/>
      <c r="Z44" s="24"/>
      <c r="AA44" s="24"/>
      <c r="AB44" s="25"/>
      <c r="AC44" s="25"/>
      <c r="AD44" s="25"/>
      <c r="AE44" s="25"/>
      <c r="AF44" s="25"/>
      <c r="AG44" s="24"/>
      <c r="AH44" s="253"/>
      <c r="AI44" s="253"/>
      <c r="AJ44" s="30"/>
    </row>
    <row r="45" spans="1:83" ht="7.5" customHeight="1" x14ac:dyDescent="0.3">
      <c r="A45" s="114"/>
      <c r="B45" s="20"/>
      <c r="C45" s="20"/>
      <c r="D45" s="20"/>
      <c r="E45" s="20"/>
      <c r="F45" s="20"/>
      <c r="G45" s="20"/>
      <c r="H45" s="20"/>
      <c r="I45" s="20"/>
      <c r="J45" s="20"/>
      <c r="K45" s="111"/>
      <c r="L45" s="112"/>
      <c r="M45" s="20"/>
      <c r="N45" s="112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1"/>
      <c r="AD45" s="21"/>
      <c r="AE45" s="21"/>
      <c r="AF45" s="21"/>
      <c r="AG45" s="21"/>
      <c r="AH45" s="20"/>
      <c r="AI45" s="20"/>
      <c r="AJ45" s="31"/>
    </row>
    <row r="46" spans="1:83" x14ac:dyDescent="0.3">
      <c r="A46" s="220" t="s">
        <v>143</v>
      </c>
      <c r="B46" s="221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221"/>
      <c r="O46" s="221"/>
      <c r="P46" s="222"/>
      <c r="Q46" s="153"/>
      <c r="R46" s="27"/>
      <c r="S46" s="27"/>
      <c r="T46" s="27"/>
      <c r="U46" s="27"/>
      <c r="V46" s="27"/>
      <c r="W46" s="27"/>
      <c r="X46" s="27"/>
      <c r="Y46" s="154" t="s">
        <v>16</v>
      </c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9"/>
    </row>
    <row r="47" spans="1:83" ht="16.5" customHeight="1" x14ac:dyDescent="0.3">
      <c r="A47" s="106"/>
      <c r="B47" s="223" t="s">
        <v>135</v>
      </c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115"/>
      <c r="Q47" s="113"/>
      <c r="R47" s="24" t="s">
        <v>107</v>
      </c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186"/>
      <c r="AI47" s="187"/>
      <c r="AJ47" s="115"/>
    </row>
    <row r="48" spans="1:83" ht="3" customHeight="1" x14ac:dyDescent="0.3">
      <c r="A48" s="106"/>
      <c r="B48" s="223"/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115"/>
      <c r="Q48" s="113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 t="s">
        <v>17</v>
      </c>
      <c r="AI48" s="24"/>
      <c r="AJ48" s="115"/>
    </row>
    <row r="49" spans="1:36" ht="16.5" customHeight="1" x14ac:dyDescent="0.3">
      <c r="A49" s="113"/>
      <c r="B49" s="223"/>
      <c r="C49" s="223"/>
      <c r="D49" s="223"/>
      <c r="E49" s="223"/>
      <c r="F49" s="223"/>
      <c r="G49" s="223"/>
      <c r="H49" s="223"/>
      <c r="I49" s="223"/>
      <c r="J49" s="223"/>
      <c r="K49" s="223"/>
      <c r="L49" s="223"/>
      <c r="M49" s="223"/>
      <c r="N49" s="223"/>
      <c r="O49" s="223"/>
      <c r="P49" s="115"/>
      <c r="Q49" s="113"/>
      <c r="R49" s="24" t="s">
        <v>227</v>
      </c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186"/>
      <c r="AI49" s="187"/>
      <c r="AJ49" s="115"/>
    </row>
    <row r="50" spans="1:36" ht="3" customHeight="1" x14ac:dyDescent="0.3">
      <c r="A50" s="113"/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15"/>
      <c r="Q50" s="113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73"/>
      <c r="AI50" s="174"/>
      <c r="AJ50" s="152"/>
    </row>
    <row r="51" spans="1:36" ht="16.5" customHeight="1" x14ac:dyDescent="0.3">
      <c r="A51" s="113"/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15"/>
      <c r="Q51" s="113"/>
      <c r="R51" s="24" t="s">
        <v>228</v>
      </c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186"/>
      <c r="AI51" s="187"/>
      <c r="AJ51" s="115"/>
    </row>
    <row r="52" spans="1:36" ht="3" customHeight="1" x14ac:dyDescent="0.3">
      <c r="A52" s="113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115"/>
      <c r="Q52" s="113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 t="s">
        <v>17</v>
      </c>
      <c r="AI52" s="24"/>
      <c r="AJ52" s="115"/>
    </row>
    <row r="53" spans="1:36" ht="16.5" customHeight="1" x14ac:dyDescent="0.3">
      <c r="A53" s="209" t="s">
        <v>18</v>
      </c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1"/>
      <c r="Q53" s="113"/>
      <c r="R53" s="24" t="s">
        <v>176</v>
      </c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186"/>
      <c r="AI53" s="187"/>
      <c r="AJ53" s="115"/>
    </row>
    <row r="54" spans="1:36" ht="3" customHeight="1" x14ac:dyDescent="0.3">
      <c r="A54" s="10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30"/>
      <c r="Q54" s="113"/>
      <c r="R54" s="2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  <c r="AG54" s="116"/>
      <c r="AH54" s="116"/>
      <c r="AI54" s="116"/>
      <c r="AJ54" s="115"/>
    </row>
    <row r="55" spans="1:36" ht="16.5" customHeight="1" x14ac:dyDescent="0.3">
      <c r="A55" s="209" t="s">
        <v>43</v>
      </c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1"/>
      <c r="Q55" s="233" t="s">
        <v>178</v>
      </c>
      <c r="R55" s="234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5"/>
    </row>
    <row r="56" spans="1:36" ht="16.5" customHeight="1" x14ac:dyDescent="0.3">
      <c r="A56" s="239" t="s">
        <v>142</v>
      </c>
      <c r="B56" s="240"/>
      <c r="C56" s="240"/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240"/>
      <c r="O56" s="240"/>
      <c r="P56" s="241"/>
      <c r="Q56" s="236"/>
      <c r="R56" s="237"/>
      <c r="S56" s="237"/>
      <c r="T56" s="237"/>
      <c r="U56" s="237"/>
      <c r="V56" s="237"/>
      <c r="W56" s="237"/>
      <c r="X56" s="237"/>
      <c r="Y56" s="237"/>
      <c r="Z56" s="237"/>
      <c r="AA56" s="237"/>
      <c r="AB56" s="237"/>
      <c r="AC56" s="237"/>
      <c r="AD56" s="237"/>
      <c r="AE56" s="237"/>
      <c r="AF56" s="237"/>
      <c r="AG56" s="237"/>
      <c r="AH56" s="237"/>
      <c r="AI56" s="237"/>
      <c r="AJ56" s="238"/>
    </row>
    <row r="57" spans="1:36" ht="7.5" customHeight="1" x14ac:dyDescent="0.3">
      <c r="A57" s="24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</row>
    <row r="58" spans="1:36" ht="16.5" customHeight="1" x14ac:dyDescent="0.3">
      <c r="A58" s="118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20" t="s">
        <v>19</v>
      </c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21"/>
    </row>
    <row r="59" spans="1:36" ht="16.5" customHeight="1" x14ac:dyDescent="0.3">
      <c r="A59" s="209" t="s">
        <v>20</v>
      </c>
      <c r="B59" s="210"/>
      <c r="C59" s="210"/>
      <c r="D59" s="211"/>
      <c r="E59" s="209" t="s">
        <v>21</v>
      </c>
      <c r="F59" s="210"/>
      <c r="G59" s="211"/>
      <c r="H59" s="212" t="s">
        <v>22</v>
      </c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X59" s="214"/>
      <c r="Y59" s="215" t="s">
        <v>30</v>
      </c>
      <c r="Z59" s="210"/>
      <c r="AA59" s="210"/>
      <c r="AB59" s="210"/>
      <c r="AC59" s="209" t="s">
        <v>50</v>
      </c>
      <c r="AD59" s="210"/>
      <c r="AE59" s="211"/>
      <c r="AF59" s="229"/>
      <c r="AG59" s="230"/>
      <c r="AH59" s="230"/>
      <c r="AI59" s="229"/>
      <c r="AJ59" s="231"/>
    </row>
    <row r="60" spans="1:36" ht="16.5" customHeight="1" x14ac:dyDescent="0.3">
      <c r="A60" s="239" t="s">
        <v>23</v>
      </c>
      <c r="B60" s="240"/>
      <c r="C60" s="240"/>
      <c r="D60" s="241"/>
      <c r="E60" s="239" t="s">
        <v>44</v>
      </c>
      <c r="F60" s="240"/>
      <c r="G60" s="241"/>
      <c r="H60" s="273" t="s">
        <v>46</v>
      </c>
      <c r="I60" s="269"/>
      <c r="J60" s="269"/>
      <c r="K60" s="269"/>
      <c r="L60" s="269"/>
      <c r="M60" s="274"/>
      <c r="N60" s="274"/>
      <c r="O60" s="275"/>
      <c r="P60" s="268" t="s">
        <v>24</v>
      </c>
      <c r="Q60" s="269"/>
      <c r="R60" s="269"/>
      <c r="S60" s="270"/>
      <c r="T60" s="268" t="s">
        <v>47</v>
      </c>
      <c r="U60" s="269"/>
      <c r="V60" s="269"/>
      <c r="W60" s="269"/>
      <c r="X60" s="270"/>
      <c r="Y60" s="271" t="s">
        <v>49</v>
      </c>
      <c r="Z60" s="213"/>
      <c r="AA60" s="213"/>
      <c r="AB60" s="213"/>
      <c r="AC60" s="209" t="s">
        <v>48</v>
      </c>
      <c r="AD60" s="210"/>
      <c r="AE60" s="211"/>
      <c r="AF60" s="229"/>
      <c r="AG60" s="230"/>
      <c r="AH60" s="230"/>
      <c r="AI60" s="229"/>
      <c r="AJ60" s="231"/>
    </row>
    <row r="61" spans="1:36" ht="16.5" customHeight="1" x14ac:dyDescent="0.3">
      <c r="A61" s="100"/>
      <c r="B61" s="101"/>
      <c r="C61" s="101"/>
      <c r="D61" s="122"/>
      <c r="E61" s="123"/>
      <c r="F61" s="123"/>
      <c r="G61" s="123"/>
      <c r="H61" s="255"/>
      <c r="I61" s="256"/>
      <c r="J61" s="256"/>
      <c r="K61" s="256"/>
      <c r="L61" s="256"/>
      <c r="M61" s="256"/>
      <c r="N61" s="256"/>
      <c r="O61" s="257"/>
      <c r="P61" s="96" t="s">
        <v>3</v>
      </c>
      <c r="Q61" s="97"/>
      <c r="R61" s="97"/>
      <c r="S61" s="124"/>
      <c r="T61" s="97"/>
      <c r="U61" s="97" t="s">
        <v>1</v>
      </c>
      <c r="V61" s="97"/>
      <c r="W61" s="97" t="s">
        <v>25</v>
      </c>
      <c r="X61" s="97"/>
      <c r="Y61" s="96"/>
      <c r="Z61" s="97"/>
      <c r="AA61" s="97"/>
      <c r="AB61" s="97"/>
      <c r="AC61" s="100"/>
      <c r="AD61" s="101"/>
      <c r="AE61" s="125"/>
      <c r="AF61" s="101"/>
      <c r="AG61" s="84"/>
      <c r="AH61" s="101"/>
      <c r="AI61" s="126"/>
      <c r="AJ61" s="127"/>
    </row>
    <row r="62" spans="1:36" ht="16.5" customHeight="1" x14ac:dyDescent="0.3">
      <c r="A62" s="272"/>
      <c r="B62" s="272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2"/>
      <c r="N62" s="272"/>
      <c r="O62" s="272"/>
      <c r="P62" s="117"/>
      <c r="Q62" s="117" t="s">
        <v>190</v>
      </c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266" t="s">
        <v>229</v>
      </c>
      <c r="AD62" s="267"/>
      <c r="AE62" s="267"/>
      <c r="AF62" s="267"/>
      <c r="AG62" s="267"/>
      <c r="AH62" s="267"/>
      <c r="AI62" s="267"/>
      <c r="AJ62" s="267"/>
    </row>
    <row r="63" spans="1:36" ht="16.5" customHeight="1" x14ac:dyDescent="0.3"/>
    <row r="64" spans="1:36" ht="16.5" customHeight="1" x14ac:dyDescent="0.3"/>
    <row r="65" ht="16.5" customHeight="1" x14ac:dyDescent="0.3"/>
    <row r="66" ht="16.5" customHeight="1" x14ac:dyDescent="0.3"/>
    <row r="154" spans="1:31" x14ac:dyDescent="0.3">
      <c r="A154" s="81" t="s">
        <v>26</v>
      </c>
      <c r="B154" s="81" t="s">
        <v>27</v>
      </c>
    </row>
    <row r="156" spans="1:31" x14ac:dyDescent="0.3">
      <c r="B156" s="81" t="s">
        <v>5</v>
      </c>
      <c r="C156" s="81" t="s">
        <v>28</v>
      </c>
    </row>
    <row r="158" spans="1:31" x14ac:dyDescent="0.3">
      <c r="F158" s="81" t="s">
        <v>29</v>
      </c>
      <c r="M158" s="81" t="s">
        <v>30</v>
      </c>
      <c r="R158" s="81" t="s">
        <v>31</v>
      </c>
      <c r="X158" s="81" t="s">
        <v>32</v>
      </c>
      <c r="AE158" s="81" t="s">
        <v>33</v>
      </c>
    </row>
    <row r="159" spans="1:31" x14ac:dyDescent="0.3">
      <c r="F159" s="81" t="s">
        <v>34</v>
      </c>
      <c r="L159" s="81" t="s">
        <v>35</v>
      </c>
      <c r="R159" s="81" t="s">
        <v>36</v>
      </c>
      <c r="X159" s="81" t="s">
        <v>37</v>
      </c>
      <c r="AD159" s="81" t="s">
        <v>38</v>
      </c>
    </row>
    <row r="160" spans="1:31" x14ac:dyDescent="0.3">
      <c r="A160" s="81" t="s">
        <v>5</v>
      </c>
      <c r="P160" s="81" t="s">
        <v>3</v>
      </c>
      <c r="W160" s="81" t="s">
        <v>3</v>
      </c>
      <c r="AC160" s="81" t="s">
        <v>3</v>
      </c>
    </row>
    <row r="161" spans="1:29" x14ac:dyDescent="0.3">
      <c r="A161" s="81" t="s">
        <v>11</v>
      </c>
      <c r="P161" s="81" t="s">
        <v>3</v>
      </c>
      <c r="W161" s="81" t="s">
        <v>3</v>
      </c>
      <c r="AC161" s="81" t="s">
        <v>3</v>
      </c>
    </row>
    <row r="162" spans="1:29" x14ac:dyDescent="0.3">
      <c r="A162" s="81" t="s">
        <v>13</v>
      </c>
      <c r="P162" s="81" t="s">
        <v>3</v>
      </c>
      <c r="W162" s="81" t="s">
        <v>3</v>
      </c>
      <c r="AC162" s="81" t="s">
        <v>3</v>
      </c>
    </row>
    <row r="163" spans="1:29" x14ac:dyDescent="0.3">
      <c r="A163" s="81" t="s">
        <v>15</v>
      </c>
      <c r="P163" s="81" t="s">
        <v>3</v>
      </c>
      <c r="W163" s="81" t="s">
        <v>3</v>
      </c>
      <c r="AC163" s="81" t="s">
        <v>3</v>
      </c>
    </row>
    <row r="164" spans="1:29" x14ac:dyDescent="0.3">
      <c r="A164" s="81" t="s">
        <v>39</v>
      </c>
      <c r="P164" s="81" t="s">
        <v>3</v>
      </c>
      <c r="W164" s="81" t="s">
        <v>3</v>
      </c>
      <c r="AC164" s="81" t="s">
        <v>3</v>
      </c>
    </row>
    <row r="165" spans="1:29" x14ac:dyDescent="0.3">
      <c r="I165" s="81" t="s">
        <v>40</v>
      </c>
      <c r="P165" s="81" t="s">
        <v>3</v>
      </c>
      <c r="W165" s="81" t="s">
        <v>3</v>
      </c>
      <c r="AC165" s="81" t="s">
        <v>3</v>
      </c>
    </row>
    <row r="166" spans="1:29" x14ac:dyDescent="0.3">
      <c r="F166" s="81" t="s">
        <v>41</v>
      </c>
      <c r="P166" s="81" t="s">
        <v>3</v>
      </c>
      <c r="W166" s="81" t="s">
        <v>3</v>
      </c>
      <c r="AC166" s="81" t="s">
        <v>3</v>
      </c>
    </row>
    <row r="167" spans="1:29" x14ac:dyDescent="0.3">
      <c r="F167" s="81" t="s">
        <v>42</v>
      </c>
    </row>
  </sheetData>
  <sheetProtection password="DBD9" sheet="1" selectLockedCells="1"/>
  <mergeCells count="82">
    <mergeCell ref="AC62:AJ62"/>
    <mergeCell ref="P60:S60"/>
    <mergeCell ref="T60:X60"/>
    <mergeCell ref="Y60:AB60"/>
    <mergeCell ref="A62:O62"/>
    <mergeCell ref="A60:D60"/>
    <mergeCell ref="E60:G60"/>
    <mergeCell ref="AI60:AJ60"/>
    <mergeCell ref="H60:O60"/>
    <mergeCell ref="AD5:AJ5"/>
    <mergeCell ref="AE8:AJ8"/>
    <mergeCell ref="AH43:AI44"/>
    <mergeCell ref="AG33:AI33"/>
    <mergeCell ref="H61:O61"/>
    <mergeCell ref="AD10:AJ10"/>
    <mergeCell ref="AG15:AI15"/>
    <mergeCell ref="Y11:AG11"/>
    <mergeCell ref="AG29:AI29"/>
    <mergeCell ref="AG25:AI25"/>
    <mergeCell ref="AH11:AJ11"/>
    <mergeCell ref="AG22:AI22"/>
    <mergeCell ref="AG24:AI24"/>
    <mergeCell ref="I6:O6"/>
    <mergeCell ref="A6:H6"/>
    <mergeCell ref="P6:Q6"/>
    <mergeCell ref="A1:AJ1"/>
    <mergeCell ref="AC60:AE60"/>
    <mergeCell ref="AF59:AH59"/>
    <mergeCell ref="AF60:AH60"/>
    <mergeCell ref="AI59:AJ59"/>
    <mergeCell ref="A3:AJ3"/>
    <mergeCell ref="Q55:AJ56"/>
    <mergeCell ref="A56:P56"/>
    <mergeCell ref="A55:P55"/>
    <mergeCell ref="A2:AJ2"/>
    <mergeCell ref="AC59:AE59"/>
    <mergeCell ref="A4:AJ4"/>
    <mergeCell ref="A59:D59"/>
    <mergeCell ref="H5:X5"/>
    <mergeCell ref="R6:X6"/>
    <mergeCell ref="AF6:AJ6"/>
    <mergeCell ref="E59:G59"/>
    <mergeCell ref="H59:X59"/>
    <mergeCell ref="Y59:AB59"/>
    <mergeCell ref="J37:K38"/>
    <mergeCell ref="J40:K41"/>
    <mergeCell ref="J43:K44"/>
    <mergeCell ref="A46:P46"/>
    <mergeCell ref="A53:P53"/>
    <mergeCell ref="B47:O49"/>
    <mergeCell ref="V37:W38"/>
    <mergeCell ref="V40:W41"/>
    <mergeCell ref="V43:W44"/>
    <mergeCell ref="AS17:AT17"/>
    <mergeCell ref="AS19:AT19"/>
    <mergeCell ref="AS21:AT21"/>
    <mergeCell ref="AS26:AT26"/>
    <mergeCell ref="AS28:AT28"/>
    <mergeCell ref="AS31:AT31"/>
    <mergeCell ref="AG28:AI28"/>
    <mergeCell ref="AG31:AI31"/>
    <mergeCell ref="AH40:AI41"/>
    <mergeCell ref="AH53:AI53"/>
    <mergeCell ref="AH49:AI49"/>
    <mergeCell ref="AH47:AI47"/>
    <mergeCell ref="AH37:AI38"/>
    <mergeCell ref="AG23:AI23"/>
    <mergeCell ref="AG30:AI30"/>
    <mergeCell ref="AH51:AI51"/>
    <mergeCell ref="AD9:AJ9"/>
    <mergeCell ref="H7:X7"/>
    <mergeCell ref="AD7:AJ7"/>
    <mergeCell ref="N8:X8"/>
    <mergeCell ref="U10:X10"/>
    <mergeCell ref="AG18:AI18"/>
    <mergeCell ref="N9:X9"/>
    <mergeCell ref="AG16:AI16"/>
    <mergeCell ref="AG19:AI19"/>
    <mergeCell ref="AG17:AI17"/>
    <mergeCell ref="N11:X11"/>
    <mergeCell ref="A10:T10"/>
    <mergeCell ref="Y10:AC10"/>
  </mergeCells>
  <phoneticPr fontId="0" type="noConversion"/>
  <dataValidations count="2">
    <dataValidation type="date" errorStyle="warning" allowBlank="1" showInputMessage="1" sqref="R6:X6" xr:uid="{00000000-0002-0000-0000-000000000000}">
      <formula1>#REF!</formula1>
      <formula2>#REF!</formula2>
    </dataValidation>
    <dataValidation type="list" allowBlank="1" showInputMessage="1" showErrorMessage="1" sqref="AD10:AJ10" xr:uid="{00000000-0002-0000-0000-000001000000}">
      <formula1>$AP$7:$AP$12</formula1>
    </dataValidation>
  </dataValidations>
  <printOptions horizontalCentered="1" verticalCentered="1"/>
  <pageMargins left="0.5" right="0.3" top="0.4" bottom="0.1" header="0.5" footer="0.5"/>
  <pageSetup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B44"/>
  <sheetViews>
    <sheetView showGridLines="0" showRowColHeaders="0" showZeros="0" showOutlineSymbols="0" zoomScaleNormal="100" zoomScaleSheetLayoutView="100" workbookViewId="0">
      <selection activeCell="A12" sqref="A12"/>
    </sheetView>
  </sheetViews>
  <sheetFormatPr defaultColWidth="2.81640625" defaultRowHeight="15.6" x14ac:dyDescent="0.3"/>
  <cols>
    <col min="1" max="1" width="2.36328125" style="81" bestFit="1" customWidth="1"/>
    <col min="2" max="2" width="2.6328125" style="81" customWidth="1"/>
    <col min="3" max="3" width="2.36328125" style="81" customWidth="1"/>
    <col min="4" max="4" width="2.1796875" style="81" customWidth="1"/>
    <col min="5" max="9" width="1.90625" style="81" customWidth="1"/>
    <col min="10" max="14" width="2.453125" style="81" customWidth="1"/>
    <col min="15" max="19" width="2.54296875" style="81" customWidth="1"/>
    <col min="20" max="20" width="10.08984375" style="81" customWidth="1"/>
    <col min="21" max="21" width="9.08984375" style="81" customWidth="1"/>
    <col min="22" max="22" width="4.36328125" style="81" customWidth="1"/>
    <col min="23" max="23" width="4.6328125" style="81" bestFit="1" customWidth="1"/>
    <col min="24" max="24" width="7.08984375" style="81" bestFit="1" customWidth="1"/>
    <col min="25" max="25" width="5.6328125" style="81" bestFit="1" customWidth="1"/>
    <col min="26" max="26" width="9" style="81" customWidth="1"/>
    <col min="27" max="27" width="6.1796875" style="81" customWidth="1"/>
    <col min="28" max="29" width="6.36328125" style="81" customWidth="1"/>
    <col min="30" max="30" width="2.81640625" style="130" customWidth="1"/>
    <col min="31" max="42" width="4.81640625" style="130" customWidth="1"/>
    <col min="43" max="48" width="2.81640625" style="130" customWidth="1"/>
    <col min="49" max="49" width="3.36328125" style="130" bestFit="1" customWidth="1"/>
    <col min="50" max="50" width="6" style="130" bestFit="1" customWidth="1"/>
    <col min="51" max="51" width="8.08984375" style="130" bestFit="1" customWidth="1"/>
    <col min="52" max="52" width="5.1796875" style="130" bestFit="1" customWidth="1"/>
    <col min="53" max="53" width="5.08984375" style="130" bestFit="1" customWidth="1"/>
    <col min="54" max="56" width="2.81640625" style="130"/>
    <col min="57" max="57" width="4.90625" style="130" bestFit="1" customWidth="1"/>
    <col min="58" max="58" width="5.54296875" style="130" bestFit="1" customWidth="1"/>
    <col min="59" max="59" width="4.90625" style="130" bestFit="1" customWidth="1"/>
    <col min="60" max="60" width="7.6328125" style="130" bestFit="1" customWidth="1"/>
    <col min="61" max="62" width="2.81640625" style="130"/>
    <col min="63" max="81" width="2.81640625" style="81"/>
    <col min="82" max="100" width="2.81640625" style="130"/>
    <col min="101" max="16384" width="2.81640625" style="81"/>
  </cols>
  <sheetData>
    <row r="1" spans="1:106" ht="15.75" customHeight="1" x14ac:dyDescent="0.3">
      <c r="A1" s="228" t="s">
        <v>165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131"/>
      <c r="AE1" s="131"/>
      <c r="AF1" s="131"/>
      <c r="AG1" s="131"/>
      <c r="AH1" s="131"/>
      <c r="AI1" s="131"/>
      <c r="AJ1" s="131"/>
    </row>
    <row r="2" spans="1:106" x14ac:dyDescent="0.3">
      <c r="A2" s="228" t="s">
        <v>200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131"/>
      <c r="AE2" s="131"/>
      <c r="AF2" s="131"/>
      <c r="AG2" s="131"/>
      <c r="AH2" s="131"/>
      <c r="AI2" s="131"/>
      <c r="AJ2" s="131"/>
    </row>
    <row r="3" spans="1:106" ht="22.8" x14ac:dyDescent="0.4">
      <c r="A3" s="276" t="s">
        <v>167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167"/>
      <c r="AE3" s="167"/>
      <c r="AF3" s="167"/>
      <c r="AG3" s="167"/>
      <c r="AH3" s="167"/>
      <c r="AI3" s="167"/>
      <c r="AJ3" s="167"/>
    </row>
    <row r="4" spans="1:106" ht="6" customHeight="1" x14ac:dyDescent="0.4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150"/>
      <c r="U4" s="150"/>
      <c r="V4" s="150"/>
      <c r="W4" s="150"/>
      <c r="X4" s="150"/>
      <c r="Y4" s="150"/>
      <c r="Z4" s="150"/>
      <c r="AA4" s="150"/>
      <c r="AB4" s="150"/>
      <c r="AC4" s="147"/>
      <c r="AD4" s="167"/>
      <c r="AE4" s="167"/>
      <c r="AF4" s="167"/>
      <c r="AG4" s="167"/>
      <c r="AH4" s="167"/>
      <c r="AI4" s="167"/>
      <c r="AJ4" s="167"/>
    </row>
    <row r="5" spans="1:106" ht="18" customHeight="1" x14ac:dyDescent="0.3">
      <c r="A5" s="83" t="s">
        <v>0</v>
      </c>
      <c r="B5" s="84"/>
      <c r="C5" s="84"/>
      <c r="D5" s="84"/>
      <c r="E5" s="84"/>
      <c r="F5" s="84"/>
      <c r="G5" s="84"/>
      <c r="H5" s="84"/>
      <c r="I5" s="290">
        <f>Page1of3!AD5</f>
        <v>0</v>
      </c>
      <c r="J5" s="290"/>
      <c r="K5" s="290"/>
      <c r="L5" s="290"/>
      <c r="M5" s="290"/>
      <c r="N5" s="290"/>
      <c r="O5" s="291"/>
      <c r="P5" s="83" t="s">
        <v>86</v>
      </c>
      <c r="Q5" s="84"/>
      <c r="R5" s="84"/>
      <c r="S5" s="84"/>
      <c r="T5" s="277">
        <f>Page1of3!H5</f>
        <v>0</v>
      </c>
      <c r="U5" s="278"/>
      <c r="V5" s="278"/>
      <c r="W5" s="278"/>
      <c r="X5" s="278"/>
      <c r="Y5" s="278"/>
      <c r="Z5" s="278"/>
      <c r="AA5" s="278"/>
      <c r="AB5" s="278"/>
      <c r="AC5" s="279"/>
    </row>
    <row r="6" spans="1:106" ht="6" customHeight="1" x14ac:dyDescent="0.3"/>
    <row r="7" spans="1:106" ht="15" customHeight="1" x14ac:dyDescent="0.3">
      <c r="A7" s="85" t="s">
        <v>159</v>
      </c>
      <c r="B7" s="85"/>
    </row>
    <row r="8" spans="1:106" ht="6" customHeight="1" x14ac:dyDescent="0.3">
      <c r="C8" s="85"/>
      <c r="D8" s="85"/>
    </row>
    <row r="9" spans="1:106" s="80" customFormat="1" ht="15" customHeight="1" x14ac:dyDescent="0.3">
      <c r="A9" s="281" t="s">
        <v>163</v>
      </c>
      <c r="B9" s="281" t="s">
        <v>164</v>
      </c>
      <c r="C9" s="292" t="s">
        <v>121</v>
      </c>
      <c r="D9" s="293"/>
      <c r="E9" s="298" t="s">
        <v>77</v>
      </c>
      <c r="F9" s="298"/>
      <c r="G9" s="298"/>
      <c r="H9" s="298"/>
      <c r="I9" s="299"/>
      <c r="J9" s="286" t="s">
        <v>72</v>
      </c>
      <c r="K9" s="287"/>
      <c r="L9" s="287"/>
      <c r="M9" s="287"/>
      <c r="N9" s="288"/>
      <c r="O9" s="286" t="s">
        <v>73</v>
      </c>
      <c r="P9" s="287"/>
      <c r="Q9" s="287"/>
      <c r="R9" s="287"/>
      <c r="S9" s="288"/>
      <c r="T9" s="86" t="s">
        <v>120</v>
      </c>
      <c r="U9" s="87" t="s">
        <v>29</v>
      </c>
      <c r="V9" s="88" t="s">
        <v>182</v>
      </c>
      <c r="W9" s="78" t="s">
        <v>71</v>
      </c>
      <c r="X9" s="88" t="s">
        <v>70</v>
      </c>
      <c r="Y9" s="300" t="s">
        <v>93</v>
      </c>
      <c r="Z9" s="301"/>
      <c r="AA9" s="128" t="s">
        <v>70</v>
      </c>
      <c r="AB9" s="148" t="s">
        <v>96</v>
      </c>
      <c r="AC9" s="88"/>
      <c r="AD9" s="130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130"/>
      <c r="CE9" s="130"/>
      <c r="CF9" s="130"/>
      <c r="CG9" s="130"/>
      <c r="CH9" s="130"/>
      <c r="CI9" s="130"/>
      <c r="CJ9" s="130"/>
      <c r="CK9" s="130"/>
      <c r="CL9" s="130"/>
      <c r="CM9" s="130"/>
      <c r="CN9" s="130"/>
      <c r="CO9" s="130"/>
      <c r="CP9" s="130"/>
      <c r="CQ9" s="130"/>
      <c r="CR9" s="130"/>
      <c r="CS9" s="130"/>
      <c r="CT9" s="130"/>
      <c r="CU9" s="130"/>
      <c r="CV9" s="130"/>
      <c r="CW9" s="81"/>
      <c r="CX9" s="81"/>
      <c r="CY9" s="81"/>
      <c r="CZ9" s="81"/>
      <c r="DA9" s="81"/>
      <c r="DB9" s="81"/>
    </row>
    <row r="10" spans="1:106" s="80" customFormat="1" ht="15" customHeight="1" x14ac:dyDescent="0.3">
      <c r="A10" s="282"/>
      <c r="B10" s="282"/>
      <c r="C10" s="294"/>
      <c r="D10" s="295"/>
      <c r="E10" s="284" t="s">
        <v>76</v>
      </c>
      <c r="F10" s="284"/>
      <c r="G10" s="284"/>
      <c r="H10" s="284"/>
      <c r="I10" s="285"/>
      <c r="J10" s="215" t="s">
        <v>69</v>
      </c>
      <c r="K10" s="210"/>
      <c r="L10" s="210"/>
      <c r="M10" s="210"/>
      <c r="N10" s="289"/>
      <c r="O10" s="215" t="s">
        <v>69</v>
      </c>
      <c r="P10" s="210"/>
      <c r="Q10" s="210"/>
      <c r="R10" s="210"/>
      <c r="S10" s="289"/>
      <c r="T10" s="76" t="s">
        <v>187</v>
      </c>
      <c r="U10" s="89" t="s">
        <v>187</v>
      </c>
      <c r="V10" s="90" t="s">
        <v>183</v>
      </c>
      <c r="W10" s="77" t="s">
        <v>68</v>
      </c>
      <c r="X10" s="90" t="s">
        <v>193</v>
      </c>
      <c r="Y10" s="239" t="s">
        <v>95</v>
      </c>
      <c r="Z10" s="241"/>
      <c r="AA10" s="129" t="s">
        <v>211</v>
      </c>
      <c r="AB10" s="145" t="s">
        <v>181</v>
      </c>
      <c r="AC10" s="90" t="s">
        <v>181</v>
      </c>
      <c r="AD10" s="130"/>
      <c r="AE10" s="168" t="s">
        <v>108</v>
      </c>
      <c r="AF10" s="168"/>
      <c r="AG10" s="168" t="s">
        <v>108</v>
      </c>
      <c r="AH10" s="168"/>
      <c r="AI10" s="168" t="s">
        <v>108</v>
      </c>
      <c r="AJ10" s="168"/>
      <c r="AK10" s="168" t="s">
        <v>108</v>
      </c>
      <c r="AL10" s="168"/>
      <c r="AM10" s="168" t="s">
        <v>108</v>
      </c>
      <c r="AN10" s="168"/>
      <c r="AO10" s="168" t="s">
        <v>108</v>
      </c>
      <c r="AP10" s="168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130"/>
      <c r="CE10" s="130"/>
      <c r="CF10" s="130"/>
      <c r="CG10" s="130"/>
      <c r="CH10" s="130"/>
      <c r="CI10" s="130"/>
      <c r="CJ10" s="130"/>
      <c r="CK10" s="130"/>
      <c r="CL10" s="130"/>
      <c r="CM10" s="130"/>
      <c r="CN10" s="130"/>
      <c r="CO10" s="130"/>
      <c r="CP10" s="130"/>
      <c r="CQ10" s="130"/>
      <c r="CR10" s="130"/>
      <c r="CS10" s="130"/>
      <c r="CT10" s="130"/>
      <c r="CU10" s="130"/>
      <c r="CV10" s="130"/>
      <c r="CW10" s="81"/>
      <c r="CX10" s="81"/>
      <c r="CY10" s="81"/>
      <c r="CZ10" s="81"/>
      <c r="DA10" s="81"/>
      <c r="DB10" s="81"/>
    </row>
    <row r="11" spans="1:106" s="80" customFormat="1" ht="15" customHeight="1" x14ac:dyDescent="0.3">
      <c r="A11" s="283"/>
      <c r="B11" s="283"/>
      <c r="C11" s="296"/>
      <c r="D11" s="297"/>
      <c r="E11" s="284" t="s">
        <v>58</v>
      </c>
      <c r="F11" s="284"/>
      <c r="G11" s="284"/>
      <c r="H11" s="284"/>
      <c r="I11" s="285"/>
      <c r="J11" s="215" t="s">
        <v>67</v>
      </c>
      <c r="K11" s="210"/>
      <c r="L11" s="210"/>
      <c r="M11" s="210"/>
      <c r="N11" s="289"/>
      <c r="O11" s="215" t="s">
        <v>74</v>
      </c>
      <c r="P11" s="210"/>
      <c r="Q11" s="210"/>
      <c r="R11" s="210"/>
      <c r="S11" s="289"/>
      <c r="T11" s="76" t="s">
        <v>75</v>
      </c>
      <c r="U11" s="89" t="s">
        <v>75</v>
      </c>
      <c r="V11" s="91"/>
      <c r="W11" s="77" t="s">
        <v>75</v>
      </c>
      <c r="X11" s="92" t="s">
        <v>194</v>
      </c>
      <c r="Y11" s="88" t="s">
        <v>24</v>
      </c>
      <c r="Z11" s="88" t="s">
        <v>94</v>
      </c>
      <c r="AA11" s="129" t="s">
        <v>194</v>
      </c>
      <c r="AB11" s="145" t="s">
        <v>217</v>
      </c>
      <c r="AC11" s="92" t="s">
        <v>210</v>
      </c>
      <c r="AD11" s="130"/>
      <c r="AE11" s="168" t="s">
        <v>112</v>
      </c>
      <c r="AF11" s="168" t="s">
        <v>112</v>
      </c>
      <c r="AG11" s="168" t="s">
        <v>113</v>
      </c>
      <c r="AH11" s="168" t="s">
        <v>113</v>
      </c>
      <c r="AI11" s="168" t="s">
        <v>53</v>
      </c>
      <c r="AJ11" s="168" t="s">
        <v>53</v>
      </c>
      <c r="AK11" s="168" t="s">
        <v>114</v>
      </c>
      <c r="AL11" s="168" t="s">
        <v>114</v>
      </c>
      <c r="AM11" s="168" t="s">
        <v>115</v>
      </c>
      <c r="AN11" s="168" t="s">
        <v>115</v>
      </c>
      <c r="AO11" s="168" t="s">
        <v>231</v>
      </c>
      <c r="AP11" s="168" t="s">
        <v>231</v>
      </c>
      <c r="AQ11" s="130"/>
      <c r="AR11" s="130"/>
      <c r="AS11" s="130"/>
      <c r="AT11" s="130"/>
      <c r="AU11" s="130"/>
      <c r="AV11" s="130"/>
      <c r="AW11" s="168" t="s">
        <v>191</v>
      </c>
      <c r="AX11" s="168" t="s">
        <v>209</v>
      </c>
      <c r="AY11" s="168" t="s">
        <v>213</v>
      </c>
      <c r="AZ11" s="168" t="s">
        <v>212</v>
      </c>
      <c r="BA11" s="176" t="s">
        <v>192</v>
      </c>
      <c r="BB11" s="168"/>
      <c r="BC11" s="130"/>
      <c r="BD11" s="130"/>
      <c r="BE11" s="168"/>
      <c r="BF11" s="168" t="s">
        <v>216</v>
      </c>
      <c r="BG11" s="168" t="s">
        <v>215</v>
      </c>
      <c r="BH11" s="177" t="s">
        <v>214</v>
      </c>
      <c r="BI11" s="130"/>
      <c r="BJ11" s="130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81"/>
      <c r="CX11" s="81"/>
      <c r="CY11" s="81"/>
      <c r="CZ11" s="81"/>
      <c r="DA11" s="81"/>
      <c r="DB11" s="81"/>
    </row>
    <row r="12" spans="1:106" s="80" customFormat="1" ht="15" customHeight="1" x14ac:dyDescent="0.3">
      <c r="A12" s="67"/>
      <c r="B12" s="15">
        <v>1</v>
      </c>
      <c r="C12" s="304"/>
      <c r="D12" s="305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62"/>
      <c r="U12" s="62"/>
      <c r="V12" s="63"/>
      <c r="W12" s="64"/>
      <c r="X12" s="65"/>
      <c r="Y12" s="65"/>
      <c r="Z12" s="66"/>
      <c r="AA12" s="65"/>
      <c r="AB12" s="75">
        <f>X12+AA12</f>
        <v>0</v>
      </c>
      <c r="AC12" s="182"/>
      <c r="AD12" s="130">
        <f>IF(C12&gt;0,1,0)</f>
        <v>0</v>
      </c>
      <c r="AE12" s="168">
        <f t="shared" ref="AE12:AE36" si="0">IF(AND(C12&lt;FROM_DATE,C12&gt;1),W12,0)</f>
        <v>0</v>
      </c>
      <c r="AF12" s="168">
        <f t="shared" ref="AF12:AF36" si="1">IF(OR(C12&gt;FROM_DATE,C12=0),W12,0)</f>
        <v>0</v>
      </c>
      <c r="AG12" s="168">
        <f t="shared" ref="AG12:AG36" si="2">IF(AND(C12&lt;FROM_DATE,C12&gt;1),X12,0)</f>
        <v>0</v>
      </c>
      <c r="AH12" s="168">
        <f t="shared" ref="AH12:AH36" si="3">IF(OR(C12&gt;FROM_DATE,C12=0,C12=FROM_DATE),X12,0)</f>
        <v>0</v>
      </c>
      <c r="AI12" s="168">
        <f t="shared" ref="AI12:AI36" si="4">IF(AND(C12&lt;FROM_DATE,C12&gt;1),Y12,0)</f>
        <v>0</v>
      </c>
      <c r="AJ12" s="168">
        <f t="shared" ref="AJ12:AJ36" si="5">IF(OR(C12&gt;FROM_DATE,C12=0),Y12,0)</f>
        <v>0</v>
      </c>
      <c r="AK12" s="168">
        <f t="shared" ref="AK12:AK36" si="6">IF(AND(C12&lt;FROM_DATE,C12&gt;1),AA12,0)</f>
        <v>0</v>
      </c>
      <c r="AL12" s="168">
        <f t="shared" ref="AL12:AL36" si="7">IF(OR(C12&gt;FROM_DATE,C12=0),AA12,0)</f>
        <v>0</v>
      </c>
      <c r="AM12" s="168">
        <f>IF(AND(C12&lt;FROM_DATE,C12&gt;1),AB12,0)</f>
        <v>0</v>
      </c>
      <c r="AN12" s="168">
        <f>IF(OR(C12&gt;FROM_DATE,C12=0,C12=FROM_DATE),AB12,0)</f>
        <v>0</v>
      </c>
      <c r="AO12" s="168">
        <f t="shared" ref="AO12:AO36" si="8">IF(AND(C12&lt;FROM_DATE,C12&gt;1),AC12,0)</f>
        <v>0</v>
      </c>
      <c r="AP12" s="168">
        <f t="shared" ref="AP12:AP36" si="9">IF(OR(C12&gt;FROM_DATE,C12=0,C12=FROM_DATE),AC12,0)</f>
        <v>0</v>
      </c>
      <c r="AQ12" s="130"/>
      <c r="AR12" s="130"/>
      <c r="AS12" s="130"/>
      <c r="AT12" s="130"/>
      <c r="AU12" s="130"/>
      <c r="AV12" s="130"/>
      <c r="AW12" s="178">
        <f t="shared" ref="AW12:AW14" si="10">IF(X12&lt;500.5,200,0)</f>
        <v>200</v>
      </c>
      <c r="AX12" s="178">
        <f t="shared" ref="AX12:AX14" si="11">IF(AND(X12&gt;500.5, X12&lt;8000.5),200+(X12*0.1),0)</f>
        <v>0</v>
      </c>
      <c r="AY12" s="178">
        <f t="shared" ref="AY12:AY14" si="12">IF(AND(X12&gt;8000.5, X12&lt;11000.5),1000,0)</f>
        <v>0</v>
      </c>
      <c r="AZ12" s="178">
        <f t="shared" ref="AZ12:AZ14" si="13">IF(X12&gt;11000.5,12000-X12,0)</f>
        <v>0</v>
      </c>
      <c r="BA12" s="179">
        <f t="shared" ref="BA12:BA14" si="14">SUM(AW12:AZ12)</f>
        <v>200</v>
      </c>
      <c r="BB12" s="168"/>
      <c r="BC12" s="130"/>
      <c r="BD12" s="130"/>
      <c r="BE12" s="168"/>
      <c r="BF12" s="180">
        <f>IF(AB12&lt;=10000, AB12*0.1, 0)</f>
        <v>0</v>
      </c>
      <c r="BG12" s="180">
        <f>IF(AB12&gt;10000,1000,0)</f>
        <v>0</v>
      </c>
      <c r="BH12" s="179">
        <f>IF(C12&gt;0,BF12+BG12,0)</f>
        <v>0</v>
      </c>
      <c r="BI12" s="130"/>
      <c r="BJ12" s="130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81"/>
      <c r="CX12" s="81"/>
      <c r="CY12" s="81"/>
      <c r="CZ12" s="81"/>
      <c r="DA12" s="81"/>
      <c r="DB12" s="81"/>
    </row>
    <row r="13" spans="1:106" s="80" customFormat="1" ht="15" customHeight="1" x14ac:dyDescent="0.3">
      <c r="A13" s="67"/>
      <c r="B13" s="15">
        <v>2</v>
      </c>
      <c r="C13" s="304"/>
      <c r="D13" s="305"/>
      <c r="E13" s="280"/>
      <c r="F13" s="280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62"/>
      <c r="U13" s="62"/>
      <c r="V13" s="62"/>
      <c r="W13" s="64"/>
      <c r="X13" s="65"/>
      <c r="Y13" s="65"/>
      <c r="Z13" s="66"/>
      <c r="AA13" s="65"/>
      <c r="AB13" s="75">
        <f t="shared" ref="AB13:AB36" si="15">X13+AA13</f>
        <v>0</v>
      </c>
      <c r="AC13" s="182"/>
      <c r="AD13" s="130">
        <f t="shared" ref="AD13:AD36" si="16">IF(C13&gt;0,1,0)</f>
        <v>0</v>
      </c>
      <c r="AE13" s="168">
        <f t="shared" si="0"/>
        <v>0</v>
      </c>
      <c r="AF13" s="168">
        <f t="shared" si="1"/>
        <v>0</v>
      </c>
      <c r="AG13" s="168">
        <f t="shared" si="2"/>
        <v>0</v>
      </c>
      <c r="AH13" s="168">
        <f t="shared" si="3"/>
        <v>0</v>
      </c>
      <c r="AI13" s="168">
        <f t="shared" si="4"/>
        <v>0</v>
      </c>
      <c r="AJ13" s="168">
        <f t="shared" si="5"/>
        <v>0</v>
      </c>
      <c r="AK13" s="168">
        <f t="shared" si="6"/>
        <v>0</v>
      </c>
      <c r="AL13" s="168">
        <f t="shared" si="7"/>
        <v>0</v>
      </c>
      <c r="AM13" s="168">
        <f t="shared" ref="AM13:AM36" si="17">IF(AND(C13&lt;FROM_DATE,C13&gt;1),AB13,0)</f>
        <v>0</v>
      </c>
      <c r="AN13" s="168">
        <f t="shared" ref="AN13:AN36" si="18">IF(OR(C13&gt;FROM_DATE,C13=0,C13=FROM_DATE),AB13,0)</f>
        <v>0</v>
      </c>
      <c r="AO13" s="168">
        <f t="shared" si="8"/>
        <v>0</v>
      </c>
      <c r="AP13" s="168">
        <f t="shared" si="9"/>
        <v>0</v>
      </c>
      <c r="AQ13" s="130"/>
      <c r="AR13" s="130"/>
      <c r="AS13" s="130"/>
      <c r="AT13" s="130"/>
      <c r="AU13" s="130"/>
      <c r="AV13" s="130"/>
      <c r="AW13" s="178">
        <f t="shared" si="10"/>
        <v>200</v>
      </c>
      <c r="AX13" s="178">
        <f t="shared" si="11"/>
        <v>0</v>
      </c>
      <c r="AY13" s="178">
        <f>IF(AND(X13&gt;8000.5, X13&lt;11000.5),1000,0)</f>
        <v>0</v>
      </c>
      <c r="AZ13" s="178">
        <f t="shared" si="13"/>
        <v>0</v>
      </c>
      <c r="BA13" s="179">
        <f t="shared" si="14"/>
        <v>200</v>
      </c>
      <c r="BB13" s="168"/>
      <c r="BC13" s="130"/>
      <c r="BD13" s="130"/>
      <c r="BE13" s="168"/>
      <c r="BF13" s="180">
        <f t="shared" ref="BF13:BF36" si="19">IF(AB13&lt;=10000, AB13*0.1, 0)</f>
        <v>0</v>
      </c>
      <c r="BG13" s="180">
        <f t="shared" ref="BG13:BG36" si="20">IF(AB13&gt;10000,1000,0)</f>
        <v>0</v>
      </c>
      <c r="BH13" s="179">
        <f>IF(C13&gt;0,BF13+BG13,0)</f>
        <v>0</v>
      </c>
      <c r="BI13" s="130"/>
      <c r="BJ13" s="130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81"/>
      <c r="CX13" s="81"/>
      <c r="CY13" s="81"/>
      <c r="CZ13" s="81"/>
      <c r="DA13" s="81"/>
      <c r="DB13" s="81"/>
    </row>
    <row r="14" spans="1:106" s="80" customFormat="1" ht="15" customHeight="1" x14ac:dyDescent="0.3">
      <c r="A14" s="67"/>
      <c r="B14" s="15">
        <v>3</v>
      </c>
      <c r="C14" s="304"/>
      <c r="D14" s="305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62"/>
      <c r="U14" s="62"/>
      <c r="V14" s="62"/>
      <c r="W14" s="64"/>
      <c r="X14" s="65"/>
      <c r="Y14" s="65"/>
      <c r="Z14" s="66"/>
      <c r="AA14" s="65"/>
      <c r="AB14" s="75">
        <f t="shared" si="15"/>
        <v>0</v>
      </c>
      <c r="AC14" s="182"/>
      <c r="AD14" s="130">
        <f t="shared" si="16"/>
        <v>0</v>
      </c>
      <c r="AE14" s="168">
        <f t="shared" si="0"/>
        <v>0</v>
      </c>
      <c r="AF14" s="168">
        <f t="shared" si="1"/>
        <v>0</v>
      </c>
      <c r="AG14" s="168">
        <f t="shared" si="2"/>
        <v>0</v>
      </c>
      <c r="AH14" s="168">
        <f t="shared" si="3"/>
        <v>0</v>
      </c>
      <c r="AI14" s="168">
        <f t="shared" si="4"/>
        <v>0</v>
      </c>
      <c r="AJ14" s="168">
        <f t="shared" si="5"/>
        <v>0</v>
      </c>
      <c r="AK14" s="168">
        <f t="shared" si="6"/>
        <v>0</v>
      </c>
      <c r="AL14" s="168">
        <f t="shared" si="7"/>
        <v>0</v>
      </c>
      <c r="AM14" s="168">
        <f t="shared" si="17"/>
        <v>0</v>
      </c>
      <c r="AN14" s="168">
        <f t="shared" si="18"/>
        <v>0</v>
      </c>
      <c r="AO14" s="168">
        <f t="shared" si="8"/>
        <v>0</v>
      </c>
      <c r="AP14" s="168">
        <f t="shared" si="9"/>
        <v>0</v>
      </c>
      <c r="AQ14" s="130"/>
      <c r="AR14" s="130"/>
      <c r="AS14" s="130"/>
      <c r="AT14" s="130"/>
      <c r="AU14" s="130"/>
      <c r="AV14" s="130"/>
      <c r="AW14" s="178">
        <f t="shared" si="10"/>
        <v>200</v>
      </c>
      <c r="AX14" s="178">
        <f t="shared" si="11"/>
        <v>0</v>
      </c>
      <c r="AY14" s="178">
        <f t="shared" si="12"/>
        <v>0</v>
      </c>
      <c r="AZ14" s="178">
        <f t="shared" si="13"/>
        <v>0</v>
      </c>
      <c r="BA14" s="179">
        <f t="shared" si="14"/>
        <v>200</v>
      </c>
      <c r="BB14" s="168"/>
      <c r="BC14" s="130"/>
      <c r="BD14" s="130"/>
      <c r="BE14" s="168"/>
      <c r="BF14" s="180">
        <f t="shared" si="19"/>
        <v>0</v>
      </c>
      <c r="BG14" s="180">
        <f t="shared" si="20"/>
        <v>0</v>
      </c>
      <c r="BH14" s="179">
        <f>IF(C14&gt;0,BF14+BG14,0)</f>
        <v>0</v>
      </c>
      <c r="BI14" s="130"/>
      <c r="BJ14" s="130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130"/>
      <c r="CE14" s="130"/>
      <c r="CF14" s="130"/>
      <c r="CG14" s="130"/>
      <c r="CH14" s="130"/>
      <c r="CI14" s="130"/>
      <c r="CJ14" s="130"/>
      <c r="CK14" s="130"/>
      <c r="CL14" s="130"/>
      <c r="CM14" s="130"/>
      <c r="CN14" s="130"/>
      <c r="CO14" s="130"/>
      <c r="CP14" s="130"/>
      <c r="CQ14" s="130"/>
      <c r="CR14" s="130"/>
      <c r="CS14" s="130"/>
      <c r="CT14" s="130"/>
      <c r="CU14" s="130"/>
      <c r="CV14" s="130"/>
      <c r="CW14" s="81"/>
      <c r="CX14" s="81"/>
      <c r="CY14" s="81"/>
      <c r="CZ14" s="81"/>
      <c r="DA14" s="81"/>
      <c r="DB14" s="81"/>
    </row>
    <row r="15" spans="1:106" s="80" customFormat="1" ht="15" customHeight="1" x14ac:dyDescent="0.3">
      <c r="A15" s="67"/>
      <c r="B15" s="15">
        <v>4</v>
      </c>
      <c r="C15" s="304"/>
      <c r="D15" s="305"/>
      <c r="E15" s="280"/>
      <c r="F15" s="280"/>
      <c r="G15" s="280"/>
      <c r="H15" s="280"/>
      <c r="I15" s="280"/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62"/>
      <c r="U15" s="62"/>
      <c r="V15" s="62"/>
      <c r="W15" s="64"/>
      <c r="X15" s="65"/>
      <c r="Y15" s="65"/>
      <c r="Z15" s="66"/>
      <c r="AA15" s="65"/>
      <c r="AB15" s="75">
        <f t="shared" si="15"/>
        <v>0</v>
      </c>
      <c r="AC15" s="182"/>
      <c r="AD15" s="130">
        <f t="shared" si="16"/>
        <v>0</v>
      </c>
      <c r="AE15" s="168">
        <f t="shared" si="0"/>
        <v>0</v>
      </c>
      <c r="AF15" s="168">
        <f t="shared" si="1"/>
        <v>0</v>
      </c>
      <c r="AG15" s="168">
        <f t="shared" si="2"/>
        <v>0</v>
      </c>
      <c r="AH15" s="168">
        <f t="shared" si="3"/>
        <v>0</v>
      </c>
      <c r="AI15" s="168">
        <f t="shared" si="4"/>
        <v>0</v>
      </c>
      <c r="AJ15" s="168">
        <f t="shared" si="5"/>
        <v>0</v>
      </c>
      <c r="AK15" s="168">
        <f t="shared" si="6"/>
        <v>0</v>
      </c>
      <c r="AL15" s="168">
        <f t="shared" si="7"/>
        <v>0</v>
      </c>
      <c r="AM15" s="168">
        <f t="shared" si="17"/>
        <v>0</v>
      </c>
      <c r="AN15" s="168">
        <f t="shared" si="18"/>
        <v>0</v>
      </c>
      <c r="AO15" s="168">
        <f t="shared" si="8"/>
        <v>0</v>
      </c>
      <c r="AP15" s="168">
        <f t="shared" si="9"/>
        <v>0</v>
      </c>
      <c r="AQ15" s="130"/>
      <c r="AR15" s="130"/>
      <c r="AS15" s="130"/>
      <c r="AT15" s="130"/>
      <c r="AU15" s="130"/>
      <c r="AV15" s="130"/>
      <c r="AW15" s="178">
        <f t="shared" ref="AW15:AW18" si="21">IF(X15&lt;500.5,200,0)</f>
        <v>200</v>
      </c>
      <c r="AX15" s="178">
        <f t="shared" ref="AX15:AX18" si="22">IF(AND(X15&gt;500.5, X15&lt;8000.5),200+(X15*0.1),0)</f>
        <v>0</v>
      </c>
      <c r="AY15" s="178">
        <f>IF(AND(X15&gt;8000.5, X15&lt;11000.5),1000,0)</f>
        <v>0</v>
      </c>
      <c r="AZ15" s="178">
        <f>IF(X15&gt;11000.5,12000-X15,0)</f>
        <v>0</v>
      </c>
      <c r="BA15" s="179">
        <f t="shared" ref="BA15:BA18" si="23">SUM(AW15:AZ15)</f>
        <v>200</v>
      </c>
      <c r="BB15" s="168"/>
      <c r="BC15" s="130"/>
      <c r="BD15" s="130"/>
      <c r="BE15" s="168"/>
      <c r="BF15" s="180">
        <f t="shared" si="19"/>
        <v>0</v>
      </c>
      <c r="BG15" s="180">
        <f t="shared" si="20"/>
        <v>0</v>
      </c>
      <c r="BH15" s="179">
        <f t="shared" ref="BH15:BH36" si="24">IF(C15&gt;0,BF15+BG15,0)</f>
        <v>0</v>
      </c>
      <c r="BI15" s="130"/>
      <c r="BJ15" s="130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130"/>
      <c r="CE15" s="130"/>
      <c r="CF15" s="130"/>
      <c r="CG15" s="130"/>
      <c r="CH15" s="130"/>
      <c r="CI15" s="130"/>
      <c r="CJ15" s="130"/>
      <c r="CK15" s="130"/>
      <c r="CL15" s="130"/>
      <c r="CM15" s="130"/>
      <c r="CN15" s="130"/>
      <c r="CO15" s="130"/>
      <c r="CP15" s="130"/>
      <c r="CQ15" s="130"/>
      <c r="CR15" s="130"/>
      <c r="CS15" s="130"/>
      <c r="CT15" s="130"/>
      <c r="CU15" s="130"/>
      <c r="CV15" s="130"/>
      <c r="CW15" s="81"/>
      <c r="CX15" s="81"/>
      <c r="CY15" s="81"/>
      <c r="CZ15" s="81"/>
      <c r="DA15" s="81"/>
      <c r="DB15" s="81"/>
    </row>
    <row r="16" spans="1:106" s="80" customFormat="1" ht="15" customHeight="1" x14ac:dyDescent="0.3">
      <c r="A16" s="67"/>
      <c r="B16" s="15">
        <v>5</v>
      </c>
      <c r="C16" s="304"/>
      <c r="D16" s="305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62"/>
      <c r="U16" s="62"/>
      <c r="V16" s="62"/>
      <c r="W16" s="64"/>
      <c r="X16" s="65"/>
      <c r="Y16" s="65"/>
      <c r="Z16" s="66"/>
      <c r="AA16" s="65"/>
      <c r="AB16" s="75">
        <f t="shared" si="15"/>
        <v>0</v>
      </c>
      <c r="AC16" s="182"/>
      <c r="AD16" s="130">
        <f t="shared" si="16"/>
        <v>0</v>
      </c>
      <c r="AE16" s="168">
        <f t="shared" si="0"/>
        <v>0</v>
      </c>
      <c r="AF16" s="168">
        <f t="shared" si="1"/>
        <v>0</v>
      </c>
      <c r="AG16" s="168">
        <f t="shared" si="2"/>
        <v>0</v>
      </c>
      <c r="AH16" s="168">
        <f t="shared" si="3"/>
        <v>0</v>
      </c>
      <c r="AI16" s="168">
        <f t="shared" si="4"/>
        <v>0</v>
      </c>
      <c r="AJ16" s="168">
        <f t="shared" si="5"/>
        <v>0</v>
      </c>
      <c r="AK16" s="168">
        <f t="shared" si="6"/>
        <v>0</v>
      </c>
      <c r="AL16" s="168">
        <f t="shared" si="7"/>
        <v>0</v>
      </c>
      <c r="AM16" s="168">
        <f t="shared" si="17"/>
        <v>0</v>
      </c>
      <c r="AN16" s="168">
        <f t="shared" si="18"/>
        <v>0</v>
      </c>
      <c r="AO16" s="168">
        <f t="shared" si="8"/>
        <v>0</v>
      </c>
      <c r="AP16" s="168">
        <f t="shared" si="9"/>
        <v>0</v>
      </c>
      <c r="AQ16" s="130"/>
      <c r="AR16" s="130"/>
      <c r="AS16" s="130"/>
      <c r="AT16" s="130"/>
      <c r="AU16" s="130"/>
      <c r="AV16" s="130"/>
      <c r="AW16" s="178">
        <f t="shared" si="21"/>
        <v>200</v>
      </c>
      <c r="AX16" s="178">
        <f t="shared" si="22"/>
        <v>0</v>
      </c>
      <c r="AY16" s="178">
        <f t="shared" ref="AY16:AY36" si="25">IF(AND(X16&gt;8000.5, X16&lt;11000.5),1000,0)</f>
        <v>0</v>
      </c>
      <c r="AZ16" s="178">
        <f t="shared" ref="AZ16:AZ36" si="26">IF(X16&gt;11000.5,12000-X16,0)</f>
        <v>0</v>
      </c>
      <c r="BA16" s="179">
        <f t="shared" si="23"/>
        <v>200</v>
      </c>
      <c r="BB16" s="168"/>
      <c r="BC16" s="130"/>
      <c r="BD16" s="130"/>
      <c r="BE16" s="168"/>
      <c r="BF16" s="180">
        <f t="shared" si="19"/>
        <v>0</v>
      </c>
      <c r="BG16" s="180">
        <f t="shared" si="20"/>
        <v>0</v>
      </c>
      <c r="BH16" s="179">
        <f t="shared" si="24"/>
        <v>0</v>
      </c>
      <c r="BI16" s="130"/>
      <c r="BJ16" s="130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130"/>
      <c r="CE16" s="130"/>
      <c r="CF16" s="130"/>
      <c r="CG16" s="130"/>
      <c r="CH16" s="130"/>
      <c r="CI16" s="130"/>
      <c r="CJ16" s="130"/>
      <c r="CK16" s="130"/>
      <c r="CL16" s="130"/>
      <c r="CM16" s="130"/>
      <c r="CN16" s="130"/>
      <c r="CO16" s="130"/>
      <c r="CP16" s="130"/>
      <c r="CQ16" s="130"/>
      <c r="CR16" s="130"/>
      <c r="CS16" s="130"/>
      <c r="CT16" s="130"/>
      <c r="CU16" s="130"/>
      <c r="CV16" s="130"/>
      <c r="CW16" s="81"/>
      <c r="CX16" s="81"/>
      <c r="CY16" s="81"/>
      <c r="CZ16" s="81"/>
      <c r="DA16" s="81"/>
      <c r="DB16" s="81"/>
    </row>
    <row r="17" spans="1:106" s="80" customFormat="1" ht="15" customHeight="1" x14ac:dyDescent="0.3">
      <c r="A17" s="67"/>
      <c r="B17" s="15">
        <v>6</v>
      </c>
      <c r="C17" s="304"/>
      <c r="D17" s="305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62"/>
      <c r="U17" s="62"/>
      <c r="V17" s="62"/>
      <c r="W17" s="64"/>
      <c r="X17" s="65"/>
      <c r="Y17" s="65"/>
      <c r="Z17" s="66"/>
      <c r="AA17" s="65"/>
      <c r="AB17" s="75">
        <f t="shared" si="15"/>
        <v>0</v>
      </c>
      <c r="AC17" s="182"/>
      <c r="AD17" s="130">
        <f t="shared" si="16"/>
        <v>0</v>
      </c>
      <c r="AE17" s="168">
        <f t="shared" si="0"/>
        <v>0</v>
      </c>
      <c r="AF17" s="168">
        <f t="shared" si="1"/>
        <v>0</v>
      </c>
      <c r="AG17" s="168">
        <f t="shared" si="2"/>
        <v>0</v>
      </c>
      <c r="AH17" s="168">
        <f t="shared" si="3"/>
        <v>0</v>
      </c>
      <c r="AI17" s="168">
        <f t="shared" si="4"/>
        <v>0</v>
      </c>
      <c r="AJ17" s="168">
        <f t="shared" si="5"/>
        <v>0</v>
      </c>
      <c r="AK17" s="168">
        <f t="shared" si="6"/>
        <v>0</v>
      </c>
      <c r="AL17" s="168">
        <f t="shared" si="7"/>
        <v>0</v>
      </c>
      <c r="AM17" s="168">
        <f>IF(AND(C17&lt;FROM_DATE,C17&gt;1),AB17,0)</f>
        <v>0</v>
      </c>
      <c r="AN17" s="168">
        <f t="shared" si="18"/>
        <v>0</v>
      </c>
      <c r="AO17" s="168">
        <f t="shared" si="8"/>
        <v>0</v>
      </c>
      <c r="AP17" s="168">
        <f t="shared" si="9"/>
        <v>0</v>
      </c>
      <c r="AQ17" s="130"/>
      <c r="AR17" s="130"/>
      <c r="AS17" s="130"/>
      <c r="AT17" s="130"/>
      <c r="AU17" s="130"/>
      <c r="AV17" s="130"/>
      <c r="AW17" s="178">
        <f t="shared" si="21"/>
        <v>200</v>
      </c>
      <c r="AX17" s="178">
        <f t="shared" si="22"/>
        <v>0</v>
      </c>
      <c r="AY17" s="178">
        <f t="shared" si="25"/>
        <v>0</v>
      </c>
      <c r="AZ17" s="178">
        <f t="shared" si="26"/>
        <v>0</v>
      </c>
      <c r="BA17" s="179">
        <f t="shared" si="23"/>
        <v>200</v>
      </c>
      <c r="BB17" s="168"/>
      <c r="BC17" s="130"/>
      <c r="BD17" s="130"/>
      <c r="BE17" s="168"/>
      <c r="BF17" s="180">
        <f t="shared" si="19"/>
        <v>0</v>
      </c>
      <c r="BG17" s="180">
        <f t="shared" si="20"/>
        <v>0</v>
      </c>
      <c r="BH17" s="179">
        <f t="shared" si="24"/>
        <v>0</v>
      </c>
      <c r="BI17" s="130"/>
      <c r="BJ17" s="130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130"/>
      <c r="CE17" s="130"/>
      <c r="CF17" s="130"/>
      <c r="CG17" s="130"/>
      <c r="CH17" s="130"/>
      <c r="CI17" s="130"/>
      <c r="CJ17" s="130"/>
      <c r="CK17" s="130"/>
      <c r="CL17" s="130"/>
      <c r="CM17" s="130"/>
      <c r="CN17" s="130"/>
      <c r="CO17" s="130"/>
      <c r="CP17" s="130"/>
      <c r="CQ17" s="130"/>
      <c r="CR17" s="130"/>
      <c r="CS17" s="130"/>
      <c r="CT17" s="130"/>
      <c r="CU17" s="130"/>
      <c r="CV17" s="130"/>
      <c r="CW17" s="81"/>
      <c r="CX17" s="81"/>
      <c r="CY17" s="81"/>
      <c r="CZ17" s="81"/>
      <c r="DA17" s="81"/>
      <c r="DB17" s="81"/>
    </row>
    <row r="18" spans="1:106" s="80" customFormat="1" ht="15" customHeight="1" x14ac:dyDescent="0.3">
      <c r="A18" s="67"/>
      <c r="B18" s="15">
        <v>7</v>
      </c>
      <c r="C18" s="304"/>
      <c r="D18" s="305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62"/>
      <c r="U18" s="62"/>
      <c r="V18" s="62"/>
      <c r="W18" s="64"/>
      <c r="X18" s="65"/>
      <c r="Y18" s="65"/>
      <c r="Z18" s="66"/>
      <c r="AA18" s="65"/>
      <c r="AB18" s="75">
        <f t="shared" si="15"/>
        <v>0</v>
      </c>
      <c r="AC18" s="182"/>
      <c r="AD18" s="130">
        <f t="shared" si="16"/>
        <v>0</v>
      </c>
      <c r="AE18" s="168">
        <f t="shared" si="0"/>
        <v>0</v>
      </c>
      <c r="AF18" s="168">
        <f t="shared" si="1"/>
        <v>0</v>
      </c>
      <c r="AG18" s="168">
        <f t="shared" si="2"/>
        <v>0</v>
      </c>
      <c r="AH18" s="168">
        <f t="shared" si="3"/>
        <v>0</v>
      </c>
      <c r="AI18" s="168">
        <f t="shared" si="4"/>
        <v>0</v>
      </c>
      <c r="AJ18" s="168">
        <f t="shared" si="5"/>
        <v>0</v>
      </c>
      <c r="AK18" s="168">
        <f t="shared" si="6"/>
        <v>0</v>
      </c>
      <c r="AL18" s="168">
        <f>IF(OR(C18&gt;FROM_DATE,C18=0),AA18,0)</f>
        <v>0</v>
      </c>
      <c r="AM18" s="168">
        <f t="shared" si="17"/>
        <v>0</v>
      </c>
      <c r="AN18" s="168">
        <f t="shared" si="18"/>
        <v>0</v>
      </c>
      <c r="AO18" s="168">
        <f t="shared" si="8"/>
        <v>0</v>
      </c>
      <c r="AP18" s="168">
        <f t="shared" si="9"/>
        <v>0</v>
      </c>
      <c r="AQ18" s="130"/>
      <c r="AR18" s="130"/>
      <c r="AS18" s="130"/>
      <c r="AT18" s="130"/>
      <c r="AU18" s="130"/>
      <c r="AV18" s="130"/>
      <c r="AW18" s="178">
        <f t="shared" si="21"/>
        <v>200</v>
      </c>
      <c r="AX18" s="178">
        <f t="shared" si="22"/>
        <v>0</v>
      </c>
      <c r="AY18" s="178">
        <f t="shared" si="25"/>
        <v>0</v>
      </c>
      <c r="AZ18" s="178">
        <f t="shared" si="26"/>
        <v>0</v>
      </c>
      <c r="BA18" s="179">
        <f t="shared" si="23"/>
        <v>200</v>
      </c>
      <c r="BB18" s="130"/>
      <c r="BC18" s="130"/>
      <c r="BD18" s="130"/>
      <c r="BE18" s="168"/>
      <c r="BF18" s="180">
        <f t="shared" si="19"/>
        <v>0</v>
      </c>
      <c r="BG18" s="180">
        <f t="shared" si="20"/>
        <v>0</v>
      </c>
      <c r="BH18" s="179">
        <f t="shared" si="24"/>
        <v>0</v>
      </c>
      <c r="BI18" s="130"/>
      <c r="BJ18" s="130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130"/>
      <c r="CE18" s="130"/>
      <c r="CF18" s="130"/>
      <c r="CG18" s="130"/>
      <c r="CH18" s="130"/>
      <c r="CI18" s="130"/>
      <c r="CJ18" s="130"/>
      <c r="CK18" s="130"/>
      <c r="CL18" s="130"/>
      <c r="CM18" s="130"/>
      <c r="CN18" s="130"/>
      <c r="CO18" s="130"/>
      <c r="CP18" s="130"/>
      <c r="CQ18" s="130"/>
      <c r="CR18" s="130"/>
      <c r="CS18" s="130"/>
      <c r="CT18" s="130"/>
      <c r="CU18" s="130"/>
      <c r="CV18" s="130"/>
      <c r="CW18" s="81"/>
      <c r="CX18" s="81"/>
      <c r="CY18" s="81"/>
      <c r="CZ18" s="81"/>
      <c r="DA18" s="81"/>
      <c r="DB18" s="81"/>
    </row>
    <row r="19" spans="1:106" s="80" customFormat="1" ht="15" customHeight="1" x14ac:dyDescent="0.3">
      <c r="A19" s="67"/>
      <c r="B19" s="15">
        <v>8</v>
      </c>
      <c r="C19" s="304"/>
      <c r="D19" s="305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62"/>
      <c r="U19" s="62"/>
      <c r="V19" s="62"/>
      <c r="W19" s="64"/>
      <c r="X19" s="65"/>
      <c r="Y19" s="65"/>
      <c r="Z19" s="66"/>
      <c r="AA19" s="65"/>
      <c r="AB19" s="75">
        <f t="shared" si="15"/>
        <v>0</v>
      </c>
      <c r="AC19" s="182"/>
      <c r="AD19" s="130">
        <f t="shared" si="16"/>
        <v>0</v>
      </c>
      <c r="AE19" s="168">
        <f t="shared" si="0"/>
        <v>0</v>
      </c>
      <c r="AF19" s="168">
        <f t="shared" si="1"/>
        <v>0</v>
      </c>
      <c r="AG19" s="168">
        <f t="shared" si="2"/>
        <v>0</v>
      </c>
      <c r="AH19" s="168">
        <f t="shared" si="3"/>
        <v>0</v>
      </c>
      <c r="AI19" s="168">
        <f t="shared" si="4"/>
        <v>0</v>
      </c>
      <c r="AJ19" s="168">
        <f t="shared" si="5"/>
        <v>0</v>
      </c>
      <c r="AK19" s="168">
        <f t="shared" si="6"/>
        <v>0</v>
      </c>
      <c r="AL19" s="168">
        <f t="shared" si="7"/>
        <v>0</v>
      </c>
      <c r="AM19" s="168">
        <f t="shared" si="17"/>
        <v>0</v>
      </c>
      <c r="AN19" s="168">
        <f t="shared" si="18"/>
        <v>0</v>
      </c>
      <c r="AO19" s="168">
        <f t="shared" si="8"/>
        <v>0</v>
      </c>
      <c r="AP19" s="168">
        <f t="shared" si="9"/>
        <v>0</v>
      </c>
      <c r="AQ19" s="130"/>
      <c r="AR19" s="130"/>
      <c r="AS19" s="130"/>
      <c r="AT19" s="130"/>
      <c r="AU19" s="130"/>
      <c r="AV19" s="130"/>
      <c r="AW19" s="178">
        <f t="shared" ref="AW19:AW36" si="27">IF(X19&lt;500.5,200,0)</f>
        <v>200</v>
      </c>
      <c r="AX19" s="178">
        <f t="shared" ref="AX19:AX36" si="28">IF(AND(X19&gt;500.5, X19&lt;8000.5),200+(X19*0.1),0)</f>
        <v>0</v>
      </c>
      <c r="AY19" s="178">
        <f t="shared" si="25"/>
        <v>0</v>
      </c>
      <c r="AZ19" s="178">
        <f t="shared" si="26"/>
        <v>0</v>
      </c>
      <c r="BA19" s="179">
        <f t="shared" ref="BA19:BA36" si="29">SUM(AW19:AZ19)</f>
        <v>200</v>
      </c>
      <c r="BB19" s="130"/>
      <c r="BC19" s="130"/>
      <c r="BD19" s="130"/>
      <c r="BE19" s="168"/>
      <c r="BF19" s="180">
        <f t="shared" si="19"/>
        <v>0</v>
      </c>
      <c r="BG19" s="180">
        <f t="shared" si="20"/>
        <v>0</v>
      </c>
      <c r="BH19" s="179">
        <f t="shared" si="24"/>
        <v>0</v>
      </c>
      <c r="BI19" s="130"/>
      <c r="BJ19" s="130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81"/>
      <c r="CX19" s="81"/>
      <c r="CY19" s="81"/>
      <c r="CZ19" s="81"/>
      <c r="DA19" s="81"/>
      <c r="DB19" s="81"/>
    </row>
    <row r="20" spans="1:106" s="80" customFormat="1" ht="15" customHeight="1" x14ac:dyDescent="0.3">
      <c r="A20" s="67"/>
      <c r="B20" s="15">
        <v>9</v>
      </c>
      <c r="C20" s="304"/>
      <c r="D20" s="305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62"/>
      <c r="U20" s="62"/>
      <c r="V20" s="62"/>
      <c r="W20" s="64"/>
      <c r="X20" s="65"/>
      <c r="Y20" s="65"/>
      <c r="Z20" s="66"/>
      <c r="AA20" s="65"/>
      <c r="AB20" s="75">
        <f t="shared" si="15"/>
        <v>0</v>
      </c>
      <c r="AC20" s="182"/>
      <c r="AD20" s="130">
        <f t="shared" si="16"/>
        <v>0</v>
      </c>
      <c r="AE20" s="168">
        <f t="shared" si="0"/>
        <v>0</v>
      </c>
      <c r="AF20" s="168">
        <f t="shared" si="1"/>
        <v>0</v>
      </c>
      <c r="AG20" s="168">
        <f t="shared" si="2"/>
        <v>0</v>
      </c>
      <c r="AH20" s="168">
        <f t="shared" si="3"/>
        <v>0</v>
      </c>
      <c r="AI20" s="168">
        <f t="shared" si="4"/>
        <v>0</v>
      </c>
      <c r="AJ20" s="168">
        <f t="shared" si="5"/>
        <v>0</v>
      </c>
      <c r="AK20" s="168">
        <f t="shared" si="6"/>
        <v>0</v>
      </c>
      <c r="AL20" s="168">
        <f t="shared" si="7"/>
        <v>0</v>
      </c>
      <c r="AM20" s="168">
        <f t="shared" si="17"/>
        <v>0</v>
      </c>
      <c r="AN20" s="168">
        <f t="shared" si="18"/>
        <v>0</v>
      </c>
      <c r="AO20" s="168">
        <f t="shared" si="8"/>
        <v>0</v>
      </c>
      <c r="AP20" s="168">
        <f t="shared" si="9"/>
        <v>0</v>
      </c>
      <c r="AQ20" s="130"/>
      <c r="AR20" s="130"/>
      <c r="AS20" s="130"/>
      <c r="AT20" s="130"/>
      <c r="AU20" s="130"/>
      <c r="AV20" s="130"/>
      <c r="AW20" s="178">
        <f t="shared" si="27"/>
        <v>200</v>
      </c>
      <c r="AX20" s="178">
        <f t="shared" si="28"/>
        <v>0</v>
      </c>
      <c r="AY20" s="178">
        <f t="shared" si="25"/>
        <v>0</v>
      </c>
      <c r="AZ20" s="178">
        <f t="shared" si="26"/>
        <v>0</v>
      </c>
      <c r="BA20" s="179">
        <f t="shared" si="29"/>
        <v>200</v>
      </c>
      <c r="BB20" s="130"/>
      <c r="BC20" s="130"/>
      <c r="BD20" s="130"/>
      <c r="BE20" s="168"/>
      <c r="BF20" s="180">
        <f t="shared" si="19"/>
        <v>0</v>
      </c>
      <c r="BG20" s="180">
        <f t="shared" si="20"/>
        <v>0</v>
      </c>
      <c r="BH20" s="179">
        <f t="shared" si="24"/>
        <v>0</v>
      </c>
      <c r="BI20" s="130"/>
      <c r="BJ20" s="130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130"/>
      <c r="CE20" s="130"/>
      <c r="CF20" s="130"/>
      <c r="CG20" s="130"/>
      <c r="CH20" s="130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0"/>
      <c r="CV20" s="130"/>
      <c r="CW20" s="81"/>
      <c r="CX20" s="81"/>
      <c r="CY20" s="81"/>
      <c r="CZ20" s="81"/>
      <c r="DA20" s="81"/>
      <c r="DB20" s="81"/>
    </row>
    <row r="21" spans="1:106" s="80" customFormat="1" ht="15" customHeight="1" x14ac:dyDescent="0.3">
      <c r="A21" s="67"/>
      <c r="B21" s="15">
        <v>10</v>
      </c>
      <c r="C21" s="304"/>
      <c r="D21" s="305"/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62"/>
      <c r="U21" s="62"/>
      <c r="V21" s="62"/>
      <c r="W21" s="64"/>
      <c r="X21" s="65"/>
      <c r="Y21" s="65"/>
      <c r="Z21" s="66"/>
      <c r="AA21" s="65"/>
      <c r="AB21" s="75">
        <f t="shared" si="15"/>
        <v>0</v>
      </c>
      <c r="AC21" s="182"/>
      <c r="AD21" s="130">
        <f t="shared" si="16"/>
        <v>0</v>
      </c>
      <c r="AE21" s="168">
        <f t="shared" si="0"/>
        <v>0</v>
      </c>
      <c r="AF21" s="168">
        <f t="shared" si="1"/>
        <v>0</v>
      </c>
      <c r="AG21" s="168">
        <f t="shared" si="2"/>
        <v>0</v>
      </c>
      <c r="AH21" s="168">
        <f t="shared" si="3"/>
        <v>0</v>
      </c>
      <c r="AI21" s="168">
        <f t="shared" si="4"/>
        <v>0</v>
      </c>
      <c r="AJ21" s="168">
        <f t="shared" si="5"/>
        <v>0</v>
      </c>
      <c r="AK21" s="168">
        <f t="shared" si="6"/>
        <v>0</v>
      </c>
      <c r="AL21" s="168">
        <f t="shared" si="7"/>
        <v>0</v>
      </c>
      <c r="AM21" s="168">
        <f t="shared" si="17"/>
        <v>0</v>
      </c>
      <c r="AN21" s="168">
        <f t="shared" si="18"/>
        <v>0</v>
      </c>
      <c r="AO21" s="168">
        <f t="shared" si="8"/>
        <v>0</v>
      </c>
      <c r="AP21" s="168">
        <f t="shared" si="9"/>
        <v>0</v>
      </c>
      <c r="AQ21" s="130"/>
      <c r="AR21" s="130"/>
      <c r="AS21" s="130"/>
      <c r="AT21" s="130"/>
      <c r="AU21" s="130"/>
      <c r="AV21" s="130"/>
      <c r="AW21" s="178">
        <f t="shared" si="27"/>
        <v>200</v>
      </c>
      <c r="AX21" s="178">
        <f t="shared" si="28"/>
        <v>0</v>
      </c>
      <c r="AY21" s="178">
        <f t="shared" si="25"/>
        <v>0</v>
      </c>
      <c r="AZ21" s="178">
        <f t="shared" si="26"/>
        <v>0</v>
      </c>
      <c r="BA21" s="179">
        <f t="shared" si="29"/>
        <v>200</v>
      </c>
      <c r="BB21" s="130"/>
      <c r="BC21" s="130"/>
      <c r="BD21" s="130"/>
      <c r="BE21" s="168"/>
      <c r="BF21" s="180">
        <f t="shared" si="19"/>
        <v>0</v>
      </c>
      <c r="BG21" s="180">
        <f t="shared" si="20"/>
        <v>0</v>
      </c>
      <c r="BH21" s="179">
        <f t="shared" si="24"/>
        <v>0</v>
      </c>
      <c r="BI21" s="130"/>
      <c r="BJ21" s="130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130"/>
      <c r="CE21" s="130"/>
      <c r="CF21" s="130"/>
      <c r="CG21" s="130"/>
      <c r="CH21" s="130"/>
      <c r="CI21" s="130"/>
      <c r="CJ21" s="130"/>
      <c r="CK21" s="130"/>
      <c r="CL21" s="130"/>
      <c r="CM21" s="130"/>
      <c r="CN21" s="130"/>
      <c r="CO21" s="130"/>
      <c r="CP21" s="130"/>
      <c r="CQ21" s="130"/>
      <c r="CR21" s="130"/>
      <c r="CS21" s="130"/>
      <c r="CT21" s="130"/>
      <c r="CU21" s="130"/>
      <c r="CV21" s="130"/>
      <c r="CW21" s="81"/>
      <c r="CX21" s="81"/>
      <c r="CY21" s="81"/>
      <c r="CZ21" s="81"/>
      <c r="DA21" s="81"/>
      <c r="DB21" s="81"/>
    </row>
    <row r="22" spans="1:106" s="80" customFormat="1" ht="15" customHeight="1" x14ac:dyDescent="0.3">
      <c r="A22" s="67"/>
      <c r="B22" s="15">
        <v>11</v>
      </c>
      <c r="C22" s="304"/>
      <c r="D22" s="305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62"/>
      <c r="U22" s="62"/>
      <c r="V22" s="62"/>
      <c r="W22" s="64"/>
      <c r="X22" s="65"/>
      <c r="Y22" s="65"/>
      <c r="Z22" s="66"/>
      <c r="AA22" s="65"/>
      <c r="AB22" s="75">
        <f t="shared" si="15"/>
        <v>0</v>
      </c>
      <c r="AC22" s="182"/>
      <c r="AD22" s="130">
        <f t="shared" si="16"/>
        <v>0</v>
      </c>
      <c r="AE22" s="168">
        <f t="shared" si="0"/>
        <v>0</v>
      </c>
      <c r="AF22" s="168">
        <f t="shared" si="1"/>
        <v>0</v>
      </c>
      <c r="AG22" s="168">
        <f t="shared" si="2"/>
        <v>0</v>
      </c>
      <c r="AH22" s="168">
        <f t="shared" si="3"/>
        <v>0</v>
      </c>
      <c r="AI22" s="168">
        <f t="shared" si="4"/>
        <v>0</v>
      </c>
      <c r="AJ22" s="168">
        <f t="shared" si="5"/>
        <v>0</v>
      </c>
      <c r="AK22" s="168">
        <f t="shared" si="6"/>
        <v>0</v>
      </c>
      <c r="AL22" s="168">
        <f t="shared" si="7"/>
        <v>0</v>
      </c>
      <c r="AM22" s="168">
        <f t="shared" si="17"/>
        <v>0</v>
      </c>
      <c r="AN22" s="168">
        <f t="shared" si="18"/>
        <v>0</v>
      </c>
      <c r="AO22" s="168">
        <f t="shared" si="8"/>
        <v>0</v>
      </c>
      <c r="AP22" s="168">
        <f t="shared" si="9"/>
        <v>0</v>
      </c>
      <c r="AQ22" s="130"/>
      <c r="AR22" s="130"/>
      <c r="AS22" s="130"/>
      <c r="AT22" s="130"/>
      <c r="AU22" s="130"/>
      <c r="AV22" s="130"/>
      <c r="AW22" s="178">
        <f t="shared" si="27"/>
        <v>200</v>
      </c>
      <c r="AX22" s="178">
        <f t="shared" si="28"/>
        <v>0</v>
      </c>
      <c r="AY22" s="178">
        <f t="shared" si="25"/>
        <v>0</v>
      </c>
      <c r="AZ22" s="178">
        <f t="shared" si="26"/>
        <v>0</v>
      </c>
      <c r="BA22" s="179">
        <f t="shared" si="29"/>
        <v>200</v>
      </c>
      <c r="BB22" s="130"/>
      <c r="BC22" s="130"/>
      <c r="BD22" s="130"/>
      <c r="BE22" s="168"/>
      <c r="BF22" s="180">
        <f t="shared" si="19"/>
        <v>0</v>
      </c>
      <c r="BG22" s="180">
        <f t="shared" si="20"/>
        <v>0</v>
      </c>
      <c r="BH22" s="179">
        <f t="shared" si="24"/>
        <v>0</v>
      </c>
      <c r="BI22" s="130"/>
      <c r="BJ22" s="130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130"/>
      <c r="CR22" s="130"/>
      <c r="CS22" s="130"/>
      <c r="CT22" s="130"/>
      <c r="CU22" s="130"/>
      <c r="CV22" s="130"/>
      <c r="CW22" s="81"/>
      <c r="CX22" s="81"/>
      <c r="CY22" s="81"/>
      <c r="CZ22" s="81"/>
      <c r="DA22" s="81"/>
      <c r="DB22" s="81"/>
    </row>
    <row r="23" spans="1:106" s="80" customFormat="1" ht="15" customHeight="1" x14ac:dyDescent="0.3">
      <c r="A23" s="67"/>
      <c r="B23" s="15">
        <v>12</v>
      </c>
      <c r="C23" s="304"/>
      <c r="D23" s="305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62"/>
      <c r="U23" s="62"/>
      <c r="V23" s="62"/>
      <c r="W23" s="64"/>
      <c r="X23" s="65"/>
      <c r="Y23" s="65"/>
      <c r="Z23" s="66"/>
      <c r="AA23" s="65"/>
      <c r="AB23" s="75">
        <f t="shared" si="15"/>
        <v>0</v>
      </c>
      <c r="AC23" s="182"/>
      <c r="AD23" s="130">
        <f t="shared" si="16"/>
        <v>0</v>
      </c>
      <c r="AE23" s="168">
        <f t="shared" si="0"/>
        <v>0</v>
      </c>
      <c r="AF23" s="168">
        <f t="shared" si="1"/>
        <v>0</v>
      </c>
      <c r="AG23" s="168">
        <f t="shared" si="2"/>
        <v>0</v>
      </c>
      <c r="AH23" s="168">
        <f t="shared" si="3"/>
        <v>0</v>
      </c>
      <c r="AI23" s="168">
        <f t="shared" si="4"/>
        <v>0</v>
      </c>
      <c r="AJ23" s="168">
        <f t="shared" si="5"/>
        <v>0</v>
      </c>
      <c r="AK23" s="168">
        <f t="shared" si="6"/>
        <v>0</v>
      </c>
      <c r="AL23" s="168">
        <f t="shared" si="7"/>
        <v>0</v>
      </c>
      <c r="AM23" s="168">
        <f t="shared" si="17"/>
        <v>0</v>
      </c>
      <c r="AN23" s="168">
        <f t="shared" si="18"/>
        <v>0</v>
      </c>
      <c r="AO23" s="168">
        <f t="shared" si="8"/>
        <v>0</v>
      </c>
      <c r="AP23" s="168">
        <f t="shared" si="9"/>
        <v>0</v>
      </c>
      <c r="AQ23" s="130"/>
      <c r="AR23" s="130"/>
      <c r="AS23" s="130"/>
      <c r="AT23" s="130"/>
      <c r="AU23" s="130"/>
      <c r="AV23" s="130"/>
      <c r="AW23" s="178">
        <f t="shared" si="27"/>
        <v>200</v>
      </c>
      <c r="AX23" s="178">
        <f t="shared" si="28"/>
        <v>0</v>
      </c>
      <c r="AY23" s="178">
        <f t="shared" si="25"/>
        <v>0</v>
      </c>
      <c r="AZ23" s="178">
        <f t="shared" si="26"/>
        <v>0</v>
      </c>
      <c r="BA23" s="179">
        <f t="shared" si="29"/>
        <v>200</v>
      </c>
      <c r="BB23" s="130"/>
      <c r="BC23" s="130"/>
      <c r="BD23" s="130"/>
      <c r="BE23" s="168"/>
      <c r="BF23" s="180">
        <f t="shared" si="19"/>
        <v>0</v>
      </c>
      <c r="BG23" s="180">
        <f t="shared" si="20"/>
        <v>0</v>
      </c>
      <c r="BH23" s="179">
        <f t="shared" si="24"/>
        <v>0</v>
      </c>
      <c r="BI23" s="130"/>
      <c r="BJ23" s="130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130"/>
      <c r="CE23" s="130"/>
      <c r="CF23" s="130"/>
      <c r="CG23" s="130"/>
      <c r="CH23" s="130"/>
      <c r="CI23" s="130"/>
      <c r="CJ23" s="130"/>
      <c r="CK23" s="130"/>
      <c r="CL23" s="130"/>
      <c r="CM23" s="130"/>
      <c r="CN23" s="130"/>
      <c r="CO23" s="130"/>
      <c r="CP23" s="130"/>
      <c r="CQ23" s="130"/>
      <c r="CR23" s="130"/>
      <c r="CS23" s="130"/>
      <c r="CT23" s="130"/>
      <c r="CU23" s="130"/>
      <c r="CV23" s="130"/>
      <c r="CW23" s="81"/>
      <c r="CX23" s="81"/>
      <c r="CY23" s="81"/>
      <c r="CZ23" s="81"/>
      <c r="DA23" s="81"/>
      <c r="DB23" s="81"/>
    </row>
    <row r="24" spans="1:106" s="80" customFormat="1" ht="15" customHeight="1" x14ac:dyDescent="0.3">
      <c r="A24" s="67"/>
      <c r="B24" s="15">
        <v>13</v>
      </c>
      <c r="C24" s="304"/>
      <c r="D24" s="305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62"/>
      <c r="U24" s="62"/>
      <c r="V24" s="62"/>
      <c r="W24" s="64"/>
      <c r="X24" s="65"/>
      <c r="Y24" s="65"/>
      <c r="Z24" s="66"/>
      <c r="AA24" s="65"/>
      <c r="AB24" s="75">
        <f t="shared" si="15"/>
        <v>0</v>
      </c>
      <c r="AC24" s="182"/>
      <c r="AD24" s="130">
        <f t="shared" si="16"/>
        <v>0</v>
      </c>
      <c r="AE24" s="168">
        <f t="shared" si="0"/>
        <v>0</v>
      </c>
      <c r="AF24" s="168">
        <f t="shared" si="1"/>
        <v>0</v>
      </c>
      <c r="AG24" s="168">
        <f t="shared" si="2"/>
        <v>0</v>
      </c>
      <c r="AH24" s="168">
        <f t="shared" si="3"/>
        <v>0</v>
      </c>
      <c r="AI24" s="168">
        <f t="shared" si="4"/>
        <v>0</v>
      </c>
      <c r="AJ24" s="168">
        <f t="shared" si="5"/>
        <v>0</v>
      </c>
      <c r="AK24" s="168">
        <f t="shared" si="6"/>
        <v>0</v>
      </c>
      <c r="AL24" s="168">
        <f t="shared" si="7"/>
        <v>0</v>
      </c>
      <c r="AM24" s="168">
        <f t="shared" si="17"/>
        <v>0</v>
      </c>
      <c r="AN24" s="168">
        <f t="shared" si="18"/>
        <v>0</v>
      </c>
      <c r="AO24" s="168">
        <f t="shared" si="8"/>
        <v>0</v>
      </c>
      <c r="AP24" s="168">
        <f t="shared" si="9"/>
        <v>0</v>
      </c>
      <c r="AQ24" s="130"/>
      <c r="AR24" s="130"/>
      <c r="AS24" s="130"/>
      <c r="AT24" s="130"/>
      <c r="AU24" s="130"/>
      <c r="AV24" s="130"/>
      <c r="AW24" s="178">
        <f t="shared" si="27"/>
        <v>200</v>
      </c>
      <c r="AX24" s="178">
        <f t="shared" si="28"/>
        <v>0</v>
      </c>
      <c r="AY24" s="178">
        <f t="shared" si="25"/>
        <v>0</v>
      </c>
      <c r="AZ24" s="178">
        <f t="shared" si="26"/>
        <v>0</v>
      </c>
      <c r="BA24" s="179">
        <f t="shared" si="29"/>
        <v>200</v>
      </c>
      <c r="BB24" s="130"/>
      <c r="BC24" s="130"/>
      <c r="BD24" s="130"/>
      <c r="BE24" s="168"/>
      <c r="BF24" s="180">
        <f t="shared" si="19"/>
        <v>0</v>
      </c>
      <c r="BG24" s="180">
        <f t="shared" si="20"/>
        <v>0</v>
      </c>
      <c r="BH24" s="179">
        <f t="shared" si="24"/>
        <v>0</v>
      </c>
      <c r="BI24" s="130"/>
      <c r="BJ24" s="130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81"/>
      <c r="CX24" s="81"/>
      <c r="CY24" s="81"/>
      <c r="CZ24" s="81"/>
      <c r="DA24" s="81"/>
      <c r="DB24" s="81"/>
    </row>
    <row r="25" spans="1:106" s="80" customFormat="1" ht="15" customHeight="1" x14ac:dyDescent="0.3">
      <c r="A25" s="67"/>
      <c r="B25" s="15">
        <v>14</v>
      </c>
      <c r="C25" s="304"/>
      <c r="D25" s="305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62"/>
      <c r="U25" s="62"/>
      <c r="V25" s="62"/>
      <c r="W25" s="64"/>
      <c r="X25" s="65"/>
      <c r="Y25" s="65"/>
      <c r="Z25" s="66"/>
      <c r="AA25" s="65"/>
      <c r="AB25" s="75">
        <f t="shared" si="15"/>
        <v>0</v>
      </c>
      <c r="AC25" s="182"/>
      <c r="AD25" s="130">
        <f t="shared" si="16"/>
        <v>0</v>
      </c>
      <c r="AE25" s="168">
        <f t="shared" si="0"/>
        <v>0</v>
      </c>
      <c r="AF25" s="168">
        <f t="shared" si="1"/>
        <v>0</v>
      </c>
      <c r="AG25" s="168">
        <f t="shared" si="2"/>
        <v>0</v>
      </c>
      <c r="AH25" s="168">
        <f t="shared" si="3"/>
        <v>0</v>
      </c>
      <c r="AI25" s="168">
        <f t="shared" si="4"/>
        <v>0</v>
      </c>
      <c r="AJ25" s="168">
        <f t="shared" si="5"/>
        <v>0</v>
      </c>
      <c r="AK25" s="168">
        <f t="shared" si="6"/>
        <v>0</v>
      </c>
      <c r="AL25" s="168">
        <f t="shared" si="7"/>
        <v>0</v>
      </c>
      <c r="AM25" s="168">
        <f t="shared" si="17"/>
        <v>0</v>
      </c>
      <c r="AN25" s="168">
        <f t="shared" si="18"/>
        <v>0</v>
      </c>
      <c r="AO25" s="168">
        <f t="shared" si="8"/>
        <v>0</v>
      </c>
      <c r="AP25" s="168">
        <f t="shared" si="9"/>
        <v>0</v>
      </c>
      <c r="AQ25" s="130"/>
      <c r="AR25" s="130"/>
      <c r="AS25" s="130"/>
      <c r="AT25" s="130"/>
      <c r="AU25" s="130"/>
      <c r="AV25" s="130"/>
      <c r="AW25" s="178">
        <f t="shared" si="27"/>
        <v>200</v>
      </c>
      <c r="AX25" s="178">
        <f t="shared" si="28"/>
        <v>0</v>
      </c>
      <c r="AY25" s="178">
        <f t="shared" si="25"/>
        <v>0</v>
      </c>
      <c r="AZ25" s="178">
        <f t="shared" si="26"/>
        <v>0</v>
      </c>
      <c r="BA25" s="179">
        <f t="shared" si="29"/>
        <v>200</v>
      </c>
      <c r="BB25" s="130"/>
      <c r="BC25" s="130"/>
      <c r="BD25" s="130"/>
      <c r="BE25" s="168"/>
      <c r="BF25" s="180">
        <f t="shared" si="19"/>
        <v>0</v>
      </c>
      <c r="BG25" s="180">
        <f t="shared" si="20"/>
        <v>0</v>
      </c>
      <c r="BH25" s="179">
        <f t="shared" si="24"/>
        <v>0</v>
      </c>
      <c r="BI25" s="130"/>
      <c r="BJ25" s="130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130"/>
      <c r="CR25" s="130"/>
      <c r="CS25" s="130"/>
      <c r="CT25" s="130"/>
      <c r="CU25" s="130"/>
      <c r="CV25" s="130"/>
      <c r="CW25" s="81"/>
      <c r="CX25" s="81"/>
      <c r="CY25" s="81"/>
      <c r="CZ25" s="81"/>
      <c r="DA25" s="81"/>
      <c r="DB25" s="81"/>
    </row>
    <row r="26" spans="1:106" s="80" customFormat="1" ht="15" customHeight="1" x14ac:dyDescent="0.3">
      <c r="A26" s="67"/>
      <c r="B26" s="15">
        <v>15</v>
      </c>
      <c r="C26" s="304"/>
      <c r="D26" s="305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62"/>
      <c r="U26" s="62"/>
      <c r="V26" s="62"/>
      <c r="W26" s="64"/>
      <c r="X26" s="65"/>
      <c r="Y26" s="65"/>
      <c r="Z26" s="66"/>
      <c r="AA26" s="65"/>
      <c r="AB26" s="75">
        <f t="shared" si="15"/>
        <v>0</v>
      </c>
      <c r="AC26" s="182"/>
      <c r="AD26" s="130">
        <f t="shared" si="16"/>
        <v>0</v>
      </c>
      <c r="AE26" s="168">
        <f t="shared" si="0"/>
        <v>0</v>
      </c>
      <c r="AF26" s="168">
        <f t="shared" si="1"/>
        <v>0</v>
      </c>
      <c r="AG26" s="168">
        <f t="shared" si="2"/>
        <v>0</v>
      </c>
      <c r="AH26" s="168">
        <f t="shared" si="3"/>
        <v>0</v>
      </c>
      <c r="AI26" s="168">
        <f t="shared" si="4"/>
        <v>0</v>
      </c>
      <c r="AJ26" s="168">
        <f t="shared" si="5"/>
        <v>0</v>
      </c>
      <c r="AK26" s="168">
        <f t="shared" si="6"/>
        <v>0</v>
      </c>
      <c r="AL26" s="168">
        <f t="shared" si="7"/>
        <v>0</v>
      </c>
      <c r="AM26" s="168">
        <f t="shared" si="17"/>
        <v>0</v>
      </c>
      <c r="AN26" s="168">
        <f t="shared" si="18"/>
        <v>0</v>
      </c>
      <c r="AO26" s="168">
        <f t="shared" si="8"/>
        <v>0</v>
      </c>
      <c r="AP26" s="168">
        <f t="shared" si="9"/>
        <v>0</v>
      </c>
      <c r="AQ26" s="130"/>
      <c r="AR26" s="130"/>
      <c r="AS26" s="130"/>
      <c r="AT26" s="130"/>
      <c r="AU26" s="130"/>
      <c r="AV26" s="130"/>
      <c r="AW26" s="178">
        <f t="shared" si="27"/>
        <v>200</v>
      </c>
      <c r="AX26" s="178">
        <f t="shared" si="28"/>
        <v>0</v>
      </c>
      <c r="AY26" s="178">
        <f t="shared" si="25"/>
        <v>0</v>
      </c>
      <c r="AZ26" s="178">
        <f t="shared" si="26"/>
        <v>0</v>
      </c>
      <c r="BA26" s="179">
        <f t="shared" si="29"/>
        <v>200</v>
      </c>
      <c r="BB26" s="130"/>
      <c r="BC26" s="130"/>
      <c r="BD26" s="130"/>
      <c r="BE26" s="168"/>
      <c r="BF26" s="180">
        <f t="shared" si="19"/>
        <v>0</v>
      </c>
      <c r="BG26" s="180">
        <f t="shared" si="20"/>
        <v>0</v>
      </c>
      <c r="BH26" s="179">
        <f t="shared" si="24"/>
        <v>0</v>
      </c>
      <c r="BI26" s="130"/>
      <c r="BJ26" s="130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130"/>
      <c r="CE26" s="130"/>
      <c r="CF26" s="130"/>
      <c r="CG26" s="130"/>
      <c r="CH26" s="130"/>
      <c r="CI26" s="130"/>
      <c r="CJ26" s="130"/>
      <c r="CK26" s="130"/>
      <c r="CL26" s="130"/>
      <c r="CM26" s="130"/>
      <c r="CN26" s="130"/>
      <c r="CO26" s="130"/>
      <c r="CP26" s="130"/>
      <c r="CQ26" s="130"/>
      <c r="CR26" s="130"/>
      <c r="CS26" s="130"/>
      <c r="CT26" s="130"/>
      <c r="CU26" s="130"/>
      <c r="CV26" s="130"/>
      <c r="CW26" s="81"/>
      <c r="CX26" s="81"/>
      <c r="CY26" s="81"/>
      <c r="CZ26" s="81"/>
      <c r="DA26" s="81"/>
      <c r="DB26" s="81"/>
    </row>
    <row r="27" spans="1:106" s="80" customFormat="1" ht="15" customHeight="1" x14ac:dyDescent="0.3">
      <c r="A27" s="67"/>
      <c r="B27" s="15">
        <v>16</v>
      </c>
      <c r="C27" s="304"/>
      <c r="D27" s="305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62"/>
      <c r="U27" s="62"/>
      <c r="V27" s="62"/>
      <c r="W27" s="64"/>
      <c r="X27" s="65"/>
      <c r="Y27" s="65"/>
      <c r="Z27" s="66"/>
      <c r="AA27" s="65"/>
      <c r="AB27" s="75">
        <f t="shared" si="15"/>
        <v>0</v>
      </c>
      <c r="AC27" s="182"/>
      <c r="AD27" s="130">
        <f t="shared" si="16"/>
        <v>0</v>
      </c>
      <c r="AE27" s="168">
        <f t="shared" si="0"/>
        <v>0</v>
      </c>
      <c r="AF27" s="168">
        <f t="shared" si="1"/>
        <v>0</v>
      </c>
      <c r="AG27" s="168">
        <f t="shared" si="2"/>
        <v>0</v>
      </c>
      <c r="AH27" s="168">
        <f t="shared" si="3"/>
        <v>0</v>
      </c>
      <c r="AI27" s="168">
        <f t="shared" si="4"/>
        <v>0</v>
      </c>
      <c r="AJ27" s="168">
        <f t="shared" si="5"/>
        <v>0</v>
      </c>
      <c r="AK27" s="168">
        <f t="shared" si="6"/>
        <v>0</v>
      </c>
      <c r="AL27" s="168">
        <f t="shared" si="7"/>
        <v>0</v>
      </c>
      <c r="AM27" s="168">
        <f t="shared" si="17"/>
        <v>0</v>
      </c>
      <c r="AN27" s="168">
        <f t="shared" si="18"/>
        <v>0</v>
      </c>
      <c r="AO27" s="168">
        <f t="shared" si="8"/>
        <v>0</v>
      </c>
      <c r="AP27" s="168">
        <f t="shared" si="9"/>
        <v>0</v>
      </c>
      <c r="AQ27" s="130"/>
      <c r="AR27" s="130"/>
      <c r="AS27" s="130"/>
      <c r="AT27" s="130"/>
      <c r="AU27" s="130"/>
      <c r="AV27" s="130"/>
      <c r="AW27" s="178">
        <f t="shared" si="27"/>
        <v>200</v>
      </c>
      <c r="AX27" s="178">
        <f t="shared" si="28"/>
        <v>0</v>
      </c>
      <c r="AY27" s="178">
        <f t="shared" si="25"/>
        <v>0</v>
      </c>
      <c r="AZ27" s="178">
        <f t="shared" si="26"/>
        <v>0</v>
      </c>
      <c r="BA27" s="179">
        <f t="shared" si="29"/>
        <v>200</v>
      </c>
      <c r="BB27" s="130"/>
      <c r="BC27" s="130"/>
      <c r="BD27" s="130"/>
      <c r="BE27" s="168"/>
      <c r="BF27" s="180">
        <f t="shared" si="19"/>
        <v>0</v>
      </c>
      <c r="BG27" s="180">
        <f t="shared" si="20"/>
        <v>0</v>
      </c>
      <c r="BH27" s="179">
        <f t="shared" si="24"/>
        <v>0</v>
      </c>
      <c r="BI27" s="130"/>
      <c r="BJ27" s="130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130"/>
      <c r="CE27" s="130"/>
      <c r="CF27" s="130"/>
      <c r="CG27" s="130"/>
      <c r="CH27" s="130"/>
      <c r="CI27" s="130"/>
      <c r="CJ27" s="130"/>
      <c r="CK27" s="130"/>
      <c r="CL27" s="130"/>
      <c r="CM27" s="130"/>
      <c r="CN27" s="130"/>
      <c r="CO27" s="130"/>
      <c r="CP27" s="130"/>
      <c r="CQ27" s="130"/>
      <c r="CR27" s="130"/>
      <c r="CS27" s="130"/>
      <c r="CT27" s="130"/>
      <c r="CU27" s="130"/>
      <c r="CV27" s="130"/>
      <c r="CW27" s="81"/>
      <c r="CX27" s="81"/>
      <c r="CY27" s="81"/>
      <c r="CZ27" s="81"/>
      <c r="DA27" s="81"/>
      <c r="DB27" s="81"/>
    </row>
    <row r="28" spans="1:106" s="80" customFormat="1" ht="15" customHeight="1" x14ac:dyDescent="0.3">
      <c r="A28" s="67"/>
      <c r="B28" s="15">
        <v>17</v>
      </c>
      <c r="C28" s="304"/>
      <c r="D28" s="305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62"/>
      <c r="U28" s="62"/>
      <c r="V28" s="62"/>
      <c r="W28" s="64"/>
      <c r="X28" s="65"/>
      <c r="Y28" s="65"/>
      <c r="Z28" s="66"/>
      <c r="AA28" s="65"/>
      <c r="AB28" s="75">
        <f t="shared" si="15"/>
        <v>0</v>
      </c>
      <c r="AC28" s="182"/>
      <c r="AD28" s="130">
        <f t="shared" si="16"/>
        <v>0</v>
      </c>
      <c r="AE28" s="168">
        <f t="shared" si="0"/>
        <v>0</v>
      </c>
      <c r="AF28" s="168">
        <f t="shared" si="1"/>
        <v>0</v>
      </c>
      <c r="AG28" s="168">
        <f t="shared" si="2"/>
        <v>0</v>
      </c>
      <c r="AH28" s="168">
        <f t="shared" si="3"/>
        <v>0</v>
      </c>
      <c r="AI28" s="168">
        <f t="shared" si="4"/>
        <v>0</v>
      </c>
      <c r="AJ28" s="168">
        <f t="shared" si="5"/>
        <v>0</v>
      </c>
      <c r="AK28" s="168">
        <f t="shared" si="6"/>
        <v>0</v>
      </c>
      <c r="AL28" s="168">
        <f t="shared" si="7"/>
        <v>0</v>
      </c>
      <c r="AM28" s="168">
        <f t="shared" si="17"/>
        <v>0</v>
      </c>
      <c r="AN28" s="168">
        <f t="shared" si="18"/>
        <v>0</v>
      </c>
      <c r="AO28" s="168">
        <f t="shared" si="8"/>
        <v>0</v>
      </c>
      <c r="AP28" s="168">
        <f t="shared" si="9"/>
        <v>0</v>
      </c>
      <c r="AQ28" s="130"/>
      <c r="AR28" s="130"/>
      <c r="AS28" s="130"/>
      <c r="AT28" s="130"/>
      <c r="AU28" s="130"/>
      <c r="AV28" s="130"/>
      <c r="AW28" s="178">
        <f t="shared" si="27"/>
        <v>200</v>
      </c>
      <c r="AX28" s="178">
        <f t="shared" si="28"/>
        <v>0</v>
      </c>
      <c r="AY28" s="178">
        <f t="shared" si="25"/>
        <v>0</v>
      </c>
      <c r="AZ28" s="178">
        <f t="shared" si="26"/>
        <v>0</v>
      </c>
      <c r="BA28" s="179">
        <f t="shared" si="29"/>
        <v>200</v>
      </c>
      <c r="BB28" s="130"/>
      <c r="BC28" s="130"/>
      <c r="BD28" s="130"/>
      <c r="BE28" s="168"/>
      <c r="BF28" s="180">
        <f t="shared" si="19"/>
        <v>0</v>
      </c>
      <c r="BG28" s="180">
        <f t="shared" si="20"/>
        <v>0</v>
      </c>
      <c r="BH28" s="179">
        <f t="shared" si="24"/>
        <v>0</v>
      </c>
      <c r="BI28" s="130"/>
      <c r="BJ28" s="130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130"/>
      <c r="CE28" s="130"/>
      <c r="CF28" s="130"/>
      <c r="CG28" s="130"/>
      <c r="CH28" s="130"/>
      <c r="CI28" s="130"/>
      <c r="CJ28" s="130"/>
      <c r="CK28" s="130"/>
      <c r="CL28" s="130"/>
      <c r="CM28" s="130"/>
      <c r="CN28" s="130"/>
      <c r="CO28" s="130"/>
      <c r="CP28" s="130"/>
      <c r="CQ28" s="130"/>
      <c r="CR28" s="130"/>
      <c r="CS28" s="130"/>
      <c r="CT28" s="130"/>
      <c r="CU28" s="130"/>
      <c r="CV28" s="130"/>
      <c r="CW28" s="81"/>
      <c r="CX28" s="81"/>
      <c r="CY28" s="81"/>
      <c r="CZ28" s="81"/>
      <c r="DA28" s="81"/>
      <c r="DB28" s="81"/>
    </row>
    <row r="29" spans="1:106" s="80" customFormat="1" ht="15" customHeight="1" x14ac:dyDescent="0.3">
      <c r="A29" s="67"/>
      <c r="B29" s="15">
        <v>18</v>
      </c>
      <c r="C29" s="304"/>
      <c r="D29" s="305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62"/>
      <c r="U29" s="62"/>
      <c r="V29" s="62"/>
      <c r="W29" s="64"/>
      <c r="X29" s="65"/>
      <c r="Y29" s="65"/>
      <c r="Z29" s="66"/>
      <c r="AA29" s="65"/>
      <c r="AB29" s="75">
        <f t="shared" si="15"/>
        <v>0</v>
      </c>
      <c r="AC29" s="182"/>
      <c r="AD29" s="130">
        <f t="shared" si="16"/>
        <v>0</v>
      </c>
      <c r="AE29" s="168">
        <f t="shared" si="0"/>
        <v>0</v>
      </c>
      <c r="AF29" s="168">
        <f t="shared" si="1"/>
        <v>0</v>
      </c>
      <c r="AG29" s="168">
        <f t="shared" si="2"/>
        <v>0</v>
      </c>
      <c r="AH29" s="168">
        <f t="shared" si="3"/>
        <v>0</v>
      </c>
      <c r="AI29" s="168">
        <f t="shared" si="4"/>
        <v>0</v>
      </c>
      <c r="AJ29" s="168">
        <f t="shared" si="5"/>
        <v>0</v>
      </c>
      <c r="AK29" s="168">
        <f t="shared" si="6"/>
        <v>0</v>
      </c>
      <c r="AL29" s="168">
        <f t="shared" si="7"/>
        <v>0</v>
      </c>
      <c r="AM29" s="168">
        <f t="shared" si="17"/>
        <v>0</v>
      </c>
      <c r="AN29" s="168">
        <f t="shared" si="18"/>
        <v>0</v>
      </c>
      <c r="AO29" s="168">
        <f t="shared" si="8"/>
        <v>0</v>
      </c>
      <c r="AP29" s="168">
        <f t="shared" si="9"/>
        <v>0</v>
      </c>
      <c r="AQ29" s="130"/>
      <c r="AR29" s="130"/>
      <c r="AS29" s="130"/>
      <c r="AT29" s="130"/>
      <c r="AU29" s="130"/>
      <c r="AV29" s="130"/>
      <c r="AW29" s="178">
        <f t="shared" si="27"/>
        <v>200</v>
      </c>
      <c r="AX29" s="178">
        <f t="shared" si="28"/>
        <v>0</v>
      </c>
      <c r="AY29" s="178">
        <f t="shared" si="25"/>
        <v>0</v>
      </c>
      <c r="AZ29" s="178">
        <f t="shared" si="26"/>
        <v>0</v>
      </c>
      <c r="BA29" s="179">
        <f t="shared" si="29"/>
        <v>200</v>
      </c>
      <c r="BB29" s="130"/>
      <c r="BC29" s="130"/>
      <c r="BD29" s="130"/>
      <c r="BE29" s="168"/>
      <c r="BF29" s="180">
        <f t="shared" si="19"/>
        <v>0</v>
      </c>
      <c r="BG29" s="180">
        <f t="shared" si="20"/>
        <v>0</v>
      </c>
      <c r="BH29" s="179">
        <f t="shared" si="24"/>
        <v>0</v>
      </c>
      <c r="BI29" s="130"/>
      <c r="BJ29" s="130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130"/>
      <c r="CE29" s="130"/>
      <c r="CF29" s="130"/>
      <c r="CG29" s="130"/>
      <c r="CH29" s="130"/>
      <c r="CI29" s="130"/>
      <c r="CJ29" s="130"/>
      <c r="CK29" s="130"/>
      <c r="CL29" s="130"/>
      <c r="CM29" s="130"/>
      <c r="CN29" s="130"/>
      <c r="CO29" s="130"/>
      <c r="CP29" s="130"/>
      <c r="CQ29" s="130"/>
      <c r="CR29" s="130"/>
      <c r="CS29" s="130"/>
      <c r="CT29" s="130"/>
      <c r="CU29" s="130"/>
      <c r="CV29" s="130"/>
      <c r="CW29" s="81"/>
      <c r="CX29" s="81"/>
      <c r="CY29" s="81"/>
      <c r="CZ29" s="81"/>
      <c r="DA29" s="81"/>
      <c r="DB29" s="81"/>
    </row>
    <row r="30" spans="1:106" s="80" customFormat="1" ht="15" customHeight="1" x14ac:dyDescent="0.3">
      <c r="A30" s="67"/>
      <c r="B30" s="15">
        <v>19</v>
      </c>
      <c r="C30" s="304"/>
      <c r="D30" s="305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62"/>
      <c r="U30" s="62"/>
      <c r="V30" s="62"/>
      <c r="W30" s="64"/>
      <c r="X30" s="65"/>
      <c r="Y30" s="65"/>
      <c r="Z30" s="66"/>
      <c r="AA30" s="65"/>
      <c r="AB30" s="75">
        <f t="shared" si="15"/>
        <v>0</v>
      </c>
      <c r="AC30" s="182"/>
      <c r="AD30" s="130">
        <f t="shared" si="16"/>
        <v>0</v>
      </c>
      <c r="AE30" s="168">
        <f t="shared" si="0"/>
        <v>0</v>
      </c>
      <c r="AF30" s="168">
        <f t="shared" si="1"/>
        <v>0</v>
      </c>
      <c r="AG30" s="168">
        <f t="shared" si="2"/>
        <v>0</v>
      </c>
      <c r="AH30" s="168">
        <f t="shared" si="3"/>
        <v>0</v>
      </c>
      <c r="AI30" s="168">
        <f t="shared" si="4"/>
        <v>0</v>
      </c>
      <c r="AJ30" s="168">
        <f t="shared" si="5"/>
        <v>0</v>
      </c>
      <c r="AK30" s="168">
        <f t="shared" si="6"/>
        <v>0</v>
      </c>
      <c r="AL30" s="168">
        <f t="shared" si="7"/>
        <v>0</v>
      </c>
      <c r="AM30" s="168">
        <f t="shared" si="17"/>
        <v>0</v>
      </c>
      <c r="AN30" s="168">
        <f t="shared" si="18"/>
        <v>0</v>
      </c>
      <c r="AO30" s="168">
        <f t="shared" si="8"/>
        <v>0</v>
      </c>
      <c r="AP30" s="168">
        <f t="shared" si="9"/>
        <v>0</v>
      </c>
      <c r="AQ30" s="130"/>
      <c r="AR30" s="130"/>
      <c r="AS30" s="130"/>
      <c r="AT30" s="130"/>
      <c r="AU30" s="130"/>
      <c r="AV30" s="130"/>
      <c r="AW30" s="178">
        <f t="shared" si="27"/>
        <v>200</v>
      </c>
      <c r="AX30" s="178">
        <f t="shared" si="28"/>
        <v>0</v>
      </c>
      <c r="AY30" s="178">
        <f t="shared" si="25"/>
        <v>0</v>
      </c>
      <c r="AZ30" s="178">
        <f t="shared" si="26"/>
        <v>0</v>
      </c>
      <c r="BA30" s="179">
        <f t="shared" si="29"/>
        <v>200</v>
      </c>
      <c r="BB30" s="130"/>
      <c r="BC30" s="130"/>
      <c r="BD30" s="130"/>
      <c r="BE30" s="168"/>
      <c r="BF30" s="180">
        <f t="shared" si="19"/>
        <v>0</v>
      </c>
      <c r="BG30" s="180">
        <f t="shared" si="20"/>
        <v>0</v>
      </c>
      <c r="BH30" s="179">
        <f t="shared" si="24"/>
        <v>0</v>
      </c>
      <c r="BI30" s="130"/>
      <c r="BJ30" s="130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130"/>
      <c r="CE30" s="130"/>
      <c r="CF30" s="130"/>
      <c r="CG30" s="130"/>
      <c r="CH30" s="130"/>
      <c r="CI30" s="130"/>
      <c r="CJ30" s="130"/>
      <c r="CK30" s="130"/>
      <c r="CL30" s="130"/>
      <c r="CM30" s="130"/>
      <c r="CN30" s="130"/>
      <c r="CO30" s="130"/>
      <c r="CP30" s="130"/>
      <c r="CQ30" s="130"/>
      <c r="CR30" s="130"/>
      <c r="CS30" s="130"/>
      <c r="CT30" s="130"/>
      <c r="CU30" s="130"/>
      <c r="CV30" s="130"/>
      <c r="CW30" s="81"/>
      <c r="CX30" s="81"/>
      <c r="CY30" s="81"/>
      <c r="CZ30" s="81"/>
      <c r="DA30" s="81"/>
      <c r="DB30" s="81"/>
    </row>
    <row r="31" spans="1:106" s="80" customFormat="1" ht="15" customHeight="1" x14ac:dyDescent="0.3">
      <c r="A31" s="67"/>
      <c r="B31" s="15">
        <v>20</v>
      </c>
      <c r="C31" s="304"/>
      <c r="D31" s="305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62"/>
      <c r="U31" s="62"/>
      <c r="V31" s="62"/>
      <c r="W31" s="64"/>
      <c r="X31" s="65"/>
      <c r="Y31" s="65"/>
      <c r="Z31" s="66"/>
      <c r="AA31" s="65"/>
      <c r="AB31" s="75">
        <f t="shared" si="15"/>
        <v>0</v>
      </c>
      <c r="AC31" s="182"/>
      <c r="AD31" s="130">
        <f t="shared" si="16"/>
        <v>0</v>
      </c>
      <c r="AE31" s="168">
        <f t="shared" si="0"/>
        <v>0</v>
      </c>
      <c r="AF31" s="168">
        <f t="shared" si="1"/>
        <v>0</v>
      </c>
      <c r="AG31" s="168">
        <f t="shared" si="2"/>
        <v>0</v>
      </c>
      <c r="AH31" s="168">
        <f t="shared" si="3"/>
        <v>0</v>
      </c>
      <c r="AI31" s="168">
        <f t="shared" si="4"/>
        <v>0</v>
      </c>
      <c r="AJ31" s="168">
        <f t="shared" si="5"/>
        <v>0</v>
      </c>
      <c r="AK31" s="168">
        <f t="shared" si="6"/>
        <v>0</v>
      </c>
      <c r="AL31" s="168">
        <f t="shared" si="7"/>
        <v>0</v>
      </c>
      <c r="AM31" s="168">
        <f t="shared" si="17"/>
        <v>0</v>
      </c>
      <c r="AN31" s="168">
        <f t="shared" si="18"/>
        <v>0</v>
      </c>
      <c r="AO31" s="168">
        <f t="shared" si="8"/>
        <v>0</v>
      </c>
      <c r="AP31" s="168">
        <f t="shared" si="9"/>
        <v>0</v>
      </c>
      <c r="AQ31" s="130"/>
      <c r="AR31" s="130"/>
      <c r="AS31" s="130"/>
      <c r="AT31" s="130"/>
      <c r="AU31" s="130"/>
      <c r="AV31" s="130"/>
      <c r="AW31" s="178">
        <f t="shared" si="27"/>
        <v>200</v>
      </c>
      <c r="AX31" s="178">
        <f t="shared" si="28"/>
        <v>0</v>
      </c>
      <c r="AY31" s="178">
        <f t="shared" si="25"/>
        <v>0</v>
      </c>
      <c r="AZ31" s="178">
        <f t="shared" si="26"/>
        <v>0</v>
      </c>
      <c r="BA31" s="179">
        <f t="shared" si="29"/>
        <v>200</v>
      </c>
      <c r="BB31" s="130"/>
      <c r="BC31" s="130"/>
      <c r="BD31" s="130"/>
      <c r="BE31" s="168"/>
      <c r="BF31" s="180">
        <f t="shared" si="19"/>
        <v>0</v>
      </c>
      <c r="BG31" s="180">
        <f t="shared" si="20"/>
        <v>0</v>
      </c>
      <c r="BH31" s="179">
        <f t="shared" si="24"/>
        <v>0</v>
      </c>
      <c r="BI31" s="130"/>
      <c r="BJ31" s="130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130"/>
      <c r="CE31" s="130"/>
      <c r="CF31" s="130"/>
      <c r="CG31" s="130"/>
      <c r="CH31" s="130"/>
      <c r="CI31" s="130"/>
      <c r="CJ31" s="130"/>
      <c r="CK31" s="130"/>
      <c r="CL31" s="130"/>
      <c r="CM31" s="130"/>
      <c r="CN31" s="130"/>
      <c r="CO31" s="130"/>
      <c r="CP31" s="130"/>
      <c r="CQ31" s="130"/>
      <c r="CR31" s="130"/>
      <c r="CS31" s="130"/>
      <c r="CT31" s="130"/>
      <c r="CU31" s="130"/>
      <c r="CV31" s="130"/>
      <c r="CW31" s="81"/>
      <c r="CX31" s="81"/>
      <c r="CY31" s="81"/>
      <c r="CZ31" s="81"/>
      <c r="DA31" s="81"/>
      <c r="DB31" s="81"/>
    </row>
    <row r="32" spans="1:106" s="80" customFormat="1" ht="15" customHeight="1" x14ac:dyDescent="0.3">
      <c r="A32" s="67"/>
      <c r="B32" s="15">
        <v>21</v>
      </c>
      <c r="C32" s="304"/>
      <c r="D32" s="305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  <c r="T32" s="62"/>
      <c r="U32" s="62"/>
      <c r="V32" s="62"/>
      <c r="W32" s="64"/>
      <c r="X32" s="65"/>
      <c r="Y32" s="65"/>
      <c r="Z32" s="66"/>
      <c r="AA32" s="65"/>
      <c r="AB32" s="75">
        <f t="shared" si="15"/>
        <v>0</v>
      </c>
      <c r="AC32" s="182"/>
      <c r="AD32" s="130">
        <f t="shared" si="16"/>
        <v>0</v>
      </c>
      <c r="AE32" s="168">
        <f t="shared" si="0"/>
        <v>0</v>
      </c>
      <c r="AF32" s="168">
        <f t="shared" si="1"/>
        <v>0</v>
      </c>
      <c r="AG32" s="168">
        <f t="shared" si="2"/>
        <v>0</v>
      </c>
      <c r="AH32" s="168">
        <f t="shared" si="3"/>
        <v>0</v>
      </c>
      <c r="AI32" s="168">
        <f t="shared" si="4"/>
        <v>0</v>
      </c>
      <c r="AJ32" s="168">
        <f t="shared" si="5"/>
        <v>0</v>
      </c>
      <c r="AK32" s="168">
        <f t="shared" si="6"/>
        <v>0</v>
      </c>
      <c r="AL32" s="168">
        <f t="shared" si="7"/>
        <v>0</v>
      </c>
      <c r="AM32" s="168">
        <f t="shared" si="17"/>
        <v>0</v>
      </c>
      <c r="AN32" s="168">
        <f t="shared" si="18"/>
        <v>0</v>
      </c>
      <c r="AO32" s="168">
        <f t="shared" si="8"/>
        <v>0</v>
      </c>
      <c r="AP32" s="168">
        <f t="shared" si="9"/>
        <v>0</v>
      </c>
      <c r="AQ32" s="130"/>
      <c r="AR32" s="130"/>
      <c r="AS32" s="130"/>
      <c r="AT32" s="130"/>
      <c r="AU32" s="130"/>
      <c r="AV32" s="130"/>
      <c r="AW32" s="178">
        <f t="shared" si="27"/>
        <v>200</v>
      </c>
      <c r="AX32" s="178">
        <f t="shared" si="28"/>
        <v>0</v>
      </c>
      <c r="AY32" s="178">
        <f t="shared" si="25"/>
        <v>0</v>
      </c>
      <c r="AZ32" s="178">
        <f t="shared" si="26"/>
        <v>0</v>
      </c>
      <c r="BA32" s="179">
        <f t="shared" si="29"/>
        <v>200</v>
      </c>
      <c r="BB32" s="130"/>
      <c r="BC32" s="130"/>
      <c r="BD32" s="130"/>
      <c r="BE32" s="168"/>
      <c r="BF32" s="180">
        <f t="shared" si="19"/>
        <v>0</v>
      </c>
      <c r="BG32" s="180">
        <f t="shared" si="20"/>
        <v>0</v>
      </c>
      <c r="BH32" s="179">
        <f t="shared" si="24"/>
        <v>0</v>
      </c>
      <c r="BI32" s="130"/>
      <c r="BJ32" s="130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130"/>
      <c r="CE32" s="130"/>
      <c r="CF32" s="130"/>
      <c r="CG32" s="130"/>
      <c r="CH32" s="130"/>
      <c r="CI32" s="130"/>
      <c r="CJ32" s="130"/>
      <c r="CK32" s="130"/>
      <c r="CL32" s="130"/>
      <c r="CM32" s="130"/>
      <c r="CN32" s="130"/>
      <c r="CO32" s="130"/>
      <c r="CP32" s="130"/>
      <c r="CQ32" s="130"/>
      <c r="CR32" s="130"/>
      <c r="CS32" s="130"/>
      <c r="CT32" s="130"/>
      <c r="CU32" s="130"/>
      <c r="CV32" s="130"/>
      <c r="CW32" s="81"/>
      <c r="CX32" s="81"/>
      <c r="CY32" s="81"/>
      <c r="CZ32" s="81"/>
      <c r="DA32" s="81"/>
      <c r="DB32" s="81"/>
    </row>
    <row r="33" spans="1:106" s="80" customFormat="1" ht="15" customHeight="1" x14ac:dyDescent="0.3">
      <c r="A33" s="67"/>
      <c r="B33" s="15">
        <v>22</v>
      </c>
      <c r="C33" s="304"/>
      <c r="D33" s="305"/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0"/>
      <c r="S33" s="280"/>
      <c r="T33" s="62"/>
      <c r="U33" s="62"/>
      <c r="V33" s="62"/>
      <c r="W33" s="64"/>
      <c r="X33" s="65"/>
      <c r="Y33" s="65"/>
      <c r="Z33" s="66"/>
      <c r="AA33" s="65"/>
      <c r="AB33" s="75">
        <f t="shared" si="15"/>
        <v>0</v>
      </c>
      <c r="AC33" s="182"/>
      <c r="AD33" s="130">
        <f t="shared" si="16"/>
        <v>0</v>
      </c>
      <c r="AE33" s="168">
        <f t="shared" si="0"/>
        <v>0</v>
      </c>
      <c r="AF33" s="168">
        <f t="shared" si="1"/>
        <v>0</v>
      </c>
      <c r="AG33" s="168">
        <f t="shared" si="2"/>
        <v>0</v>
      </c>
      <c r="AH33" s="168">
        <f t="shared" si="3"/>
        <v>0</v>
      </c>
      <c r="AI33" s="168">
        <f t="shared" si="4"/>
        <v>0</v>
      </c>
      <c r="AJ33" s="168">
        <f t="shared" si="5"/>
        <v>0</v>
      </c>
      <c r="AK33" s="168">
        <f t="shared" si="6"/>
        <v>0</v>
      </c>
      <c r="AL33" s="168">
        <f t="shared" si="7"/>
        <v>0</v>
      </c>
      <c r="AM33" s="168">
        <f t="shared" si="17"/>
        <v>0</v>
      </c>
      <c r="AN33" s="168">
        <f t="shared" si="18"/>
        <v>0</v>
      </c>
      <c r="AO33" s="168">
        <f t="shared" si="8"/>
        <v>0</v>
      </c>
      <c r="AP33" s="168">
        <f t="shared" si="9"/>
        <v>0</v>
      </c>
      <c r="AQ33" s="130"/>
      <c r="AR33" s="130"/>
      <c r="AS33" s="130"/>
      <c r="AT33" s="130"/>
      <c r="AU33" s="130"/>
      <c r="AV33" s="130"/>
      <c r="AW33" s="178">
        <f t="shared" si="27"/>
        <v>200</v>
      </c>
      <c r="AX33" s="178">
        <f t="shared" si="28"/>
        <v>0</v>
      </c>
      <c r="AY33" s="178">
        <f t="shared" si="25"/>
        <v>0</v>
      </c>
      <c r="AZ33" s="178">
        <f t="shared" si="26"/>
        <v>0</v>
      </c>
      <c r="BA33" s="179">
        <f t="shared" si="29"/>
        <v>200</v>
      </c>
      <c r="BB33" s="130"/>
      <c r="BC33" s="130"/>
      <c r="BD33" s="130"/>
      <c r="BE33" s="168"/>
      <c r="BF33" s="180">
        <f t="shared" si="19"/>
        <v>0</v>
      </c>
      <c r="BG33" s="180">
        <f t="shared" si="20"/>
        <v>0</v>
      </c>
      <c r="BH33" s="179">
        <f t="shared" si="24"/>
        <v>0</v>
      </c>
      <c r="BI33" s="130"/>
      <c r="BJ33" s="130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130"/>
      <c r="CE33" s="130"/>
      <c r="CF33" s="130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/>
      <c r="CS33" s="130"/>
      <c r="CT33" s="130"/>
      <c r="CU33" s="130"/>
      <c r="CV33" s="130"/>
      <c r="CW33" s="81"/>
      <c r="CX33" s="81"/>
      <c r="CY33" s="81"/>
      <c r="CZ33" s="81"/>
      <c r="DA33" s="81"/>
      <c r="DB33" s="81"/>
    </row>
    <row r="34" spans="1:106" s="80" customFormat="1" ht="15" customHeight="1" x14ac:dyDescent="0.3">
      <c r="A34" s="67"/>
      <c r="B34" s="15">
        <v>23</v>
      </c>
      <c r="C34" s="304"/>
      <c r="D34" s="305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0"/>
      <c r="S34" s="280"/>
      <c r="T34" s="62"/>
      <c r="U34" s="62"/>
      <c r="V34" s="62"/>
      <c r="W34" s="64"/>
      <c r="X34" s="65"/>
      <c r="Y34" s="65"/>
      <c r="Z34" s="66"/>
      <c r="AA34" s="65"/>
      <c r="AB34" s="75">
        <f t="shared" si="15"/>
        <v>0</v>
      </c>
      <c r="AC34" s="182"/>
      <c r="AD34" s="130">
        <f t="shared" si="16"/>
        <v>0</v>
      </c>
      <c r="AE34" s="168">
        <f t="shared" si="0"/>
        <v>0</v>
      </c>
      <c r="AF34" s="168">
        <f t="shared" si="1"/>
        <v>0</v>
      </c>
      <c r="AG34" s="168">
        <f t="shared" si="2"/>
        <v>0</v>
      </c>
      <c r="AH34" s="168">
        <f t="shared" si="3"/>
        <v>0</v>
      </c>
      <c r="AI34" s="168">
        <f t="shared" si="4"/>
        <v>0</v>
      </c>
      <c r="AJ34" s="168">
        <f t="shared" si="5"/>
        <v>0</v>
      </c>
      <c r="AK34" s="168">
        <f t="shared" si="6"/>
        <v>0</v>
      </c>
      <c r="AL34" s="168">
        <f t="shared" si="7"/>
        <v>0</v>
      </c>
      <c r="AM34" s="168">
        <f t="shared" si="17"/>
        <v>0</v>
      </c>
      <c r="AN34" s="168">
        <f t="shared" si="18"/>
        <v>0</v>
      </c>
      <c r="AO34" s="168">
        <f t="shared" si="8"/>
        <v>0</v>
      </c>
      <c r="AP34" s="168">
        <f t="shared" si="9"/>
        <v>0</v>
      </c>
      <c r="AQ34" s="130"/>
      <c r="AR34" s="130"/>
      <c r="AS34" s="130"/>
      <c r="AT34" s="130"/>
      <c r="AU34" s="130"/>
      <c r="AV34" s="130"/>
      <c r="AW34" s="178">
        <f t="shared" si="27"/>
        <v>200</v>
      </c>
      <c r="AX34" s="178">
        <f t="shared" si="28"/>
        <v>0</v>
      </c>
      <c r="AY34" s="178">
        <f t="shared" si="25"/>
        <v>0</v>
      </c>
      <c r="AZ34" s="178">
        <f t="shared" si="26"/>
        <v>0</v>
      </c>
      <c r="BA34" s="179">
        <f t="shared" si="29"/>
        <v>200</v>
      </c>
      <c r="BB34" s="130"/>
      <c r="BC34" s="130"/>
      <c r="BD34" s="130"/>
      <c r="BE34" s="168"/>
      <c r="BF34" s="180">
        <f t="shared" si="19"/>
        <v>0</v>
      </c>
      <c r="BG34" s="180">
        <f t="shared" si="20"/>
        <v>0</v>
      </c>
      <c r="BH34" s="179">
        <f t="shared" si="24"/>
        <v>0</v>
      </c>
      <c r="BI34" s="130"/>
      <c r="BJ34" s="130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130"/>
      <c r="CE34" s="130"/>
      <c r="CF34" s="130"/>
      <c r="CG34" s="130"/>
      <c r="CH34" s="130"/>
      <c r="CI34" s="130"/>
      <c r="CJ34" s="130"/>
      <c r="CK34" s="130"/>
      <c r="CL34" s="130"/>
      <c r="CM34" s="130"/>
      <c r="CN34" s="130"/>
      <c r="CO34" s="130"/>
      <c r="CP34" s="130"/>
      <c r="CQ34" s="130"/>
      <c r="CR34" s="130"/>
      <c r="CS34" s="130"/>
      <c r="CT34" s="130"/>
      <c r="CU34" s="130"/>
      <c r="CV34" s="130"/>
      <c r="CW34" s="81"/>
      <c r="CX34" s="81"/>
      <c r="CY34" s="81"/>
      <c r="CZ34" s="81"/>
      <c r="DA34" s="81"/>
      <c r="DB34" s="81"/>
    </row>
    <row r="35" spans="1:106" s="80" customFormat="1" ht="15" customHeight="1" x14ac:dyDescent="0.3">
      <c r="A35" s="67"/>
      <c r="B35" s="15">
        <v>24</v>
      </c>
      <c r="C35" s="304"/>
      <c r="D35" s="305"/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80"/>
      <c r="P35" s="280"/>
      <c r="Q35" s="280"/>
      <c r="R35" s="280"/>
      <c r="S35" s="280"/>
      <c r="T35" s="62"/>
      <c r="U35" s="62"/>
      <c r="V35" s="62"/>
      <c r="W35" s="64"/>
      <c r="X35" s="65"/>
      <c r="Y35" s="65"/>
      <c r="Z35" s="66"/>
      <c r="AA35" s="65"/>
      <c r="AB35" s="75">
        <f t="shared" si="15"/>
        <v>0</v>
      </c>
      <c r="AC35" s="182"/>
      <c r="AD35" s="130">
        <f t="shared" si="16"/>
        <v>0</v>
      </c>
      <c r="AE35" s="168">
        <f t="shared" si="0"/>
        <v>0</v>
      </c>
      <c r="AF35" s="168">
        <f t="shared" si="1"/>
        <v>0</v>
      </c>
      <c r="AG35" s="168">
        <f t="shared" si="2"/>
        <v>0</v>
      </c>
      <c r="AH35" s="168">
        <f t="shared" si="3"/>
        <v>0</v>
      </c>
      <c r="AI35" s="168">
        <f t="shared" si="4"/>
        <v>0</v>
      </c>
      <c r="AJ35" s="168">
        <f t="shared" si="5"/>
        <v>0</v>
      </c>
      <c r="AK35" s="168">
        <f t="shared" si="6"/>
        <v>0</v>
      </c>
      <c r="AL35" s="168">
        <f t="shared" si="7"/>
        <v>0</v>
      </c>
      <c r="AM35" s="181">
        <f t="shared" si="17"/>
        <v>0</v>
      </c>
      <c r="AN35" s="168">
        <f t="shared" si="18"/>
        <v>0</v>
      </c>
      <c r="AO35" s="168">
        <f t="shared" si="8"/>
        <v>0</v>
      </c>
      <c r="AP35" s="168">
        <f t="shared" si="9"/>
        <v>0</v>
      </c>
      <c r="AQ35" s="130"/>
      <c r="AR35" s="130"/>
      <c r="AS35" s="130"/>
      <c r="AT35" s="130"/>
      <c r="AU35" s="130"/>
      <c r="AV35" s="130"/>
      <c r="AW35" s="178">
        <f t="shared" si="27"/>
        <v>200</v>
      </c>
      <c r="AX35" s="178">
        <f t="shared" si="28"/>
        <v>0</v>
      </c>
      <c r="AY35" s="178">
        <f t="shared" si="25"/>
        <v>0</v>
      </c>
      <c r="AZ35" s="178">
        <f t="shared" si="26"/>
        <v>0</v>
      </c>
      <c r="BA35" s="179">
        <f t="shared" si="29"/>
        <v>200</v>
      </c>
      <c r="BB35" s="130"/>
      <c r="BC35" s="130"/>
      <c r="BD35" s="130"/>
      <c r="BE35" s="168"/>
      <c r="BF35" s="180">
        <f t="shared" si="19"/>
        <v>0</v>
      </c>
      <c r="BG35" s="180">
        <f t="shared" si="20"/>
        <v>0</v>
      </c>
      <c r="BH35" s="179">
        <f t="shared" si="24"/>
        <v>0</v>
      </c>
      <c r="BI35" s="130"/>
      <c r="BJ35" s="130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130"/>
      <c r="CE35" s="130"/>
      <c r="CF35" s="130"/>
      <c r="CG35" s="130"/>
      <c r="CH35" s="130"/>
      <c r="CI35" s="130"/>
      <c r="CJ35" s="130"/>
      <c r="CK35" s="130"/>
      <c r="CL35" s="130"/>
      <c r="CM35" s="130"/>
      <c r="CN35" s="130"/>
      <c r="CO35" s="130"/>
      <c r="CP35" s="130"/>
      <c r="CQ35" s="130"/>
      <c r="CR35" s="130"/>
      <c r="CS35" s="130"/>
      <c r="CT35" s="130"/>
      <c r="CU35" s="130"/>
      <c r="CV35" s="130"/>
      <c r="CW35" s="81"/>
      <c r="CX35" s="81"/>
      <c r="CY35" s="81"/>
      <c r="CZ35" s="81"/>
      <c r="DA35" s="81"/>
      <c r="DB35" s="81"/>
    </row>
    <row r="36" spans="1:106" s="80" customFormat="1" ht="15" customHeight="1" x14ac:dyDescent="0.3">
      <c r="A36" s="67"/>
      <c r="B36" s="15">
        <v>25</v>
      </c>
      <c r="C36" s="304"/>
      <c r="D36" s="305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80"/>
      <c r="P36" s="280"/>
      <c r="Q36" s="280"/>
      <c r="R36" s="280"/>
      <c r="S36" s="280"/>
      <c r="T36" s="62"/>
      <c r="U36" s="62"/>
      <c r="V36" s="62"/>
      <c r="W36" s="64"/>
      <c r="X36" s="65"/>
      <c r="Y36" s="65"/>
      <c r="Z36" s="66"/>
      <c r="AA36" s="65"/>
      <c r="AB36" s="75">
        <f t="shared" si="15"/>
        <v>0</v>
      </c>
      <c r="AC36" s="183"/>
      <c r="AD36" s="130">
        <f t="shared" si="16"/>
        <v>0</v>
      </c>
      <c r="AE36" s="168">
        <f t="shared" si="0"/>
        <v>0</v>
      </c>
      <c r="AF36" s="168">
        <f t="shared" si="1"/>
        <v>0</v>
      </c>
      <c r="AG36" s="168">
        <f t="shared" si="2"/>
        <v>0</v>
      </c>
      <c r="AH36" s="168">
        <f t="shared" si="3"/>
        <v>0</v>
      </c>
      <c r="AI36" s="168">
        <f t="shared" si="4"/>
        <v>0</v>
      </c>
      <c r="AJ36" s="168">
        <f t="shared" si="5"/>
        <v>0</v>
      </c>
      <c r="AK36" s="168">
        <f t="shared" si="6"/>
        <v>0</v>
      </c>
      <c r="AL36" s="168">
        <f t="shared" si="7"/>
        <v>0</v>
      </c>
      <c r="AM36" s="168">
        <f t="shared" si="17"/>
        <v>0</v>
      </c>
      <c r="AN36" s="168">
        <f t="shared" si="18"/>
        <v>0</v>
      </c>
      <c r="AO36" s="168">
        <f t="shared" si="8"/>
        <v>0</v>
      </c>
      <c r="AP36" s="168">
        <f t="shared" si="9"/>
        <v>0</v>
      </c>
      <c r="AQ36" s="130"/>
      <c r="AR36" s="130"/>
      <c r="AS36" s="130"/>
      <c r="AT36" s="130"/>
      <c r="AU36" s="130"/>
      <c r="AV36" s="130"/>
      <c r="AW36" s="178">
        <f t="shared" si="27"/>
        <v>200</v>
      </c>
      <c r="AX36" s="178">
        <f t="shared" si="28"/>
        <v>0</v>
      </c>
      <c r="AY36" s="178">
        <f t="shared" si="25"/>
        <v>0</v>
      </c>
      <c r="AZ36" s="178">
        <f t="shared" si="26"/>
        <v>0</v>
      </c>
      <c r="BA36" s="179">
        <f t="shared" si="29"/>
        <v>200</v>
      </c>
      <c r="BB36" s="130"/>
      <c r="BC36" s="130"/>
      <c r="BD36" s="130"/>
      <c r="BE36" s="168"/>
      <c r="BF36" s="180">
        <f t="shared" si="19"/>
        <v>0</v>
      </c>
      <c r="BG36" s="180">
        <f t="shared" si="20"/>
        <v>0</v>
      </c>
      <c r="BH36" s="179">
        <f t="shared" si="24"/>
        <v>0</v>
      </c>
      <c r="BI36" s="130"/>
      <c r="BJ36" s="130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130"/>
      <c r="CE36" s="130"/>
      <c r="CF36" s="130"/>
      <c r="CG36" s="130"/>
      <c r="CH36" s="130"/>
      <c r="CI36" s="130"/>
      <c r="CJ36" s="130"/>
      <c r="CK36" s="130"/>
      <c r="CL36" s="130"/>
      <c r="CM36" s="130"/>
      <c r="CN36" s="130"/>
      <c r="CO36" s="130"/>
      <c r="CP36" s="130"/>
      <c r="CQ36" s="130"/>
      <c r="CR36" s="130"/>
      <c r="CS36" s="130"/>
      <c r="CT36" s="130"/>
      <c r="CU36" s="130"/>
      <c r="CV36" s="130"/>
      <c r="CW36" s="81"/>
      <c r="CX36" s="81"/>
      <c r="CY36" s="81"/>
      <c r="CZ36" s="81"/>
      <c r="DA36" s="81"/>
      <c r="DB36" s="81"/>
    </row>
    <row r="37" spans="1:106" s="80" customFormat="1" ht="15" customHeight="1" x14ac:dyDescent="0.3">
      <c r="A37" s="81"/>
      <c r="B37" s="81"/>
      <c r="C37" s="81"/>
      <c r="D37" s="81"/>
      <c r="E37" s="81"/>
      <c r="F37" s="81"/>
      <c r="G37" s="81"/>
      <c r="H37" s="81"/>
      <c r="I37" s="93" t="s">
        <v>89</v>
      </c>
      <c r="J37" s="306" t="s">
        <v>162</v>
      </c>
      <c r="K37" s="307"/>
      <c r="L37" s="307"/>
      <c r="M37" s="307"/>
      <c r="N37" s="307"/>
      <c r="O37" s="307"/>
      <c r="P37" s="307"/>
      <c r="Q37" s="307"/>
      <c r="R37" s="307"/>
      <c r="S37" s="307"/>
      <c r="T37" s="307"/>
      <c r="U37" s="307"/>
      <c r="V37" s="308"/>
      <c r="W37" s="59">
        <f>AF37</f>
        <v>0</v>
      </c>
      <c r="X37" s="60">
        <f>AH37</f>
        <v>0</v>
      </c>
      <c r="Y37" s="73">
        <f>AJ37</f>
        <v>0</v>
      </c>
      <c r="Z37" s="53"/>
      <c r="AA37" s="74">
        <f>AL37</f>
        <v>0</v>
      </c>
      <c r="AB37" s="155">
        <f>AN37</f>
        <v>0</v>
      </c>
      <c r="AC37" s="175">
        <f>AP37</f>
        <v>0</v>
      </c>
      <c r="AD37" s="168">
        <f t="shared" ref="AD37:AP37" si="30">SUM(AD12:AD36)</f>
        <v>0</v>
      </c>
      <c r="AE37" s="168">
        <f t="shared" si="30"/>
        <v>0</v>
      </c>
      <c r="AF37" s="168">
        <f t="shared" si="30"/>
        <v>0</v>
      </c>
      <c r="AG37" s="168">
        <f t="shared" si="30"/>
        <v>0</v>
      </c>
      <c r="AH37" s="168">
        <f t="shared" si="30"/>
        <v>0</v>
      </c>
      <c r="AI37" s="168">
        <f t="shared" si="30"/>
        <v>0</v>
      </c>
      <c r="AJ37" s="168">
        <f t="shared" si="30"/>
        <v>0</v>
      </c>
      <c r="AK37" s="168">
        <f t="shared" si="30"/>
        <v>0</v>
      </c>
      <c r="AL37" s="168">
        <f t="shared" si="30"/>
        <v>0</v>
      </c>
      <c r="AM37" s="168">
        <f t="shared" si="30"/>
        <v>0</v>
      </c>
      <c r="AN37" s="168">
        <f t="shared" si="30"/>
        <v>0</v>
      </c>
      <c r="AO37" s="168">
        <f t="shared" si="30"/>
        <v>0</v>
      </c>
      <c r="AP37" s="168">
        <f t="shared" si="30"/>
        <v>0</v>
      </c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130"/>
      <c r="CE37" s="130"/>
      <c r="CF37" s="130"/>
      <c r="CG37" s="130"/>
      <c r="CH37" s="130"/>
      <c r="CI37" s="130"/>
      <c r="CJ37" s="130"/>
      <c r="CK37" s="130"/>
      <c r="CL37" s="130"/>
      <c r="CM37" s="130"/>
      <c r="CN37" s="130"/>
      <c r="CO37" s="130"/>
      <c r="CP37" s="130"/>
      <c r="CQ37" s="130"/>
      <c r="CR37" s="130"/>
      <c r="CS37" s="130"/>
      <c r="CT37" s="130"/>
      <c r="CU37" s="130"/>
      <c r="CV37" s="130"/>
      <c r="CW37" s="81"/>
      <c r="CX37" s="81"/>
      <c r="CY37" s="81"/>
      <c r="CZ37" s="81"/>
      <c r="DA37" s="81"/>
      <c r="DB37" s="81"/>
    </row>
    <row r="38" spans="1:106" s="80" customFormat="1" ht="15" customHeight="1" x14ac:dyDescent="0.3">
      <c r="A38" s="81"/>
      <c r="B38" s="81"/>
      <c r="C38" s="81"/>
      <c r="D38" s="81"/>
      <c r="E38" s="81"/>
      <c r="F38" s="81"/>
      <c r="G38" s="81"/>
      <c r="H38" s="81"/>
      <c r="I38" s="94" t="s">
        <v>90</v>
      </c>
      <c r="J38" s="306" t="s">
        <v>137</v>
      </c>
      <c r="K38" s="307"/>
      <c r="L38" s="307"/>
      <c r="M38" s="307"/>
      <c r="N38" s="307"/>
      <c r="O38" s="307"/>
      <c r="P38" s="307"/>
      <c r="Q38" s="307"/>
      <c r="R38" s="307"/>
      <c r="S38" s="307"/>
      <c r="T38" s="307"/>
      <c r="U38" s="307"/>
      <c r="V38" s="308"/>
      <c r="W38" s="61">
        <f>AE37</f>
        <v>0</v>
      </c>
      <c r="X38" s="60">
        <f>AG37</f>
        <v>0</v>
      </c>
      <c r="Y38" s="73">
        <f>AI37</f>
        <v>0</v>
      </c>
      <c r="Z38" s="54"/>
      <c r="AA38" s="60">
        <f>AK37</f>
        <v>0</v>
      </c>
      <c r="AB38" s="156">
        <f>AM37</f>
        <v>0</v>
      </c>
      <c r="AC38" s="175">
        <f>AO37</f>
        <v>0</v>
      </c>
      <c r="AD38" s="130"/>
      <c r="AE38" s="168" t="s">
        <v>108</v>
      </c>
      <c r="AF38" s="168"/>
      <c r="AG38" s="168" t="s">
        <v>108</v>
      </c>
      <c r="AH38" s="168"/>
      <c r="AI38" s="168" t="s">
        <v>108</v>
      </c>
      <c r="AJ38" s="168"/>
      <c r="AK38" s="168" t="s">
        <v>108</v>
      </c>
      <c r="AL38" s="168"/>
      <c r="AM38" s="168" t="s">
        <v>108</v>
      </c>
      <c r="AN38" s="168"/>
      <c r="AO38" s="168" t="s">
        <v>108</v>
      </c>
      <c r="AP38" s="168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130"/>
      <c r="CE38" s="130"/>
      <c r="CF38" s="130"/>
      <c r="CG38" s="130"/>
      <c r="CH38" s="130"/>
      <c r="CI38" s="130"/>
      <c r="CJ38" s="130"/>
      <c r="CK38" s="130"/>
      <c r="CL38" s="130"/>
      <c r="CM38" s="130"/>
      <c r="CN38" s="130"/>
      <c r="CO38" s="130"/>
      <c r="CP38" s="130"/>
      <c r="CQ38" s="130"/>
      <c r="CR38" s="130"/>
      <c r="CS38" s="130"/>
      <c r="CT38" s="130"/>
      <c r="CU38" s="130"/>
      <c r="CV38" s="130"/>
      <c r="CW38" s="81"/>
      <c r="CX38" s="81"/>
      <c r="CY38" s="81"/>
      <c r="CZ38" s="81"/>
      <c r="DA38" s="81"/>
      <c r="DB38" s="81"/>
    </row>
    <row r="39" spans="1:106" s="80" customFormat="1" ht="15" customHeight="1" x14ac:dyDescent="0.3">
      <c r="A39" s="81"/>
      <c r="B39" s="81"/>
      <c r="C39" s="81"/>
      <c r="D39" s="81"/>
      <c r="E39" s="81"/>
      <c r="F39" s="81"/>
      <c r="G39" s="81"/>
      <c r="H39" s="81"/>
      <c r="I39" s="94" t="s">
        <v>91</v>
      </c>
      <c r="J39" s="306" t="s">
        <v>119</v>
      </c>
      <c r="K39" s="307"/>
      <c r="L39" s="307"/>
      <c r="M39" s="307"/>
      <c r="N39" s="307"/>
      <c r="O39" s="307"/>
      <c r="P39" s="307"/>
      <c r="Q39" s="307"/>
      <c r="R39" s="307"/>
      <c r="S39" s="307"/>
      <c r="T39" s="307"/>
      <c r="U39" s="307"/>
      <c r="V39" s="308"/>
      <c r="W39" s="61">
        <f>W37+W38</f>
        <v>0</v>
      </c>
      <c r="X39" s="60">
        <f>X37+X38</f>
        <v>0</v>
      </c>
      <c r="Y39" s="60">
        <f>Y37+Y38</f>
        <v>0</v>
      </c>
      <c r="Z39" s="55"/>
      <c r="AA39" s="60">
        <f>AA37+AA38</f>
        <v>0</v>
      </c>
      <c r="AB39" s="60">
        <f>AB37+AB38</f>
        <v>0</v>
      </c>
      <c r="AC39" s="74">
        <f>SUM(AC12:AC36)</f>
        <v>0</v>
      </c>
      <c r="AD39" s="130"/>
      <c r="AE39" s="168" t="s">
        <v>112</v>
      </c>
      <c r="AF39" s="168" t="s">
        <v>112</v>
      </c>
      <c r="AG39" s="168" t="s">
        <v>113</v>
      </c>
      <c r="AH39" s="168" t="s">
        <v>113</v>
      </c>
      <c r="AI39" s="168" t="s">
        <v>53</v>
      </c>
      <c r="AJ39" s="168" t="s">
        <v>53</v>
      </c>
      <c r="AK39" s="168" t="s">
        <v>114</v>
      </c>
      <c r="AL39" s="168" t="s">
        <v>114</v>
      </c>
      <c r="AM39" s="168" t="s">
        <v>115</v>
      </c>
      <c r="AN39" s="168" t="s">
        <v>115</v>
      </c>
      <c r="AO39" s="168" t="s">
        <v>231</v>
      </c>
      <c r="AP39" s="168" t="s">
        <v>231</v>
      </c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81"/>
      <c r="CX39" s="81"/>
      <c r="CY39" s="81"/>
      <c r="CZ39" s="81"/>
      <c r="DA39" s="81"/>
      <c r="DB39" s="81"/>
    </row>
    <row r="40" spans="1:106" s="80" customFormat="1" ht="21" customHeight="1" x14ac:dyDescent="0.3">
      <c r="A40" s="81"/>
      <c r="B40" s="81"/>
      <c r="C40" s="302" t="s">
        <v>66</v>
      </c>
      <c r="D40" s="302"/>
      <c r="E40" s="303"/>
      <c r="F40" s="303"/>
      <c r="G40" s="303"/>
      <c r="H40" s="303"/>
      <c r="I40" s="303"/>
      <c r="J40" s="303"/>
      <c r="K40" s="303"/>
      <c r="L40" s="303"/>
      <c r="M40" s="303"/>
      <c r="N40" s="303"/>
      <c r="O40" s="303"/>
      <c r="P40" s="303"/>
      <c r="Q40" s="303"/>
      <c r="R40" s="303"/>
      <c r="S40" s="303"/>
      <c r="T40" s="303"/>
      <c r="U40" s="303"/>
      <c r="V40" s="303"/>
      <c r="W40" s="303"/>
      <c r="X40" s="303"/>
      <c r="Y40" s="303"/>
      <c r="Z40" s="303"/>
      <c r="AA40" s="303"/>
      <c r="AB40" s="303"/>
      <c r="AC40" s="146"/>
      <c r="AD40" s="130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130"/>
      <c r="CE40" s="130"/>
      <c r="CF40" s="130"/>
      <c r="CG40" s="130"/>
      <c r="CH40" s="130"/>
      <c r="CI40" s="130"/>
      <c r="CJ40" s="130"/>
      <c r="CK40" s="130"/>
      <c r="CL40" s="130"/>
      <c r="CM40" s="130"/>
      <c r="CN40" s="130"/>
      <c r="CO40" s="130"/>
      <c r="CP40" s="130"/>
      <c r="CQ40" s="130"/>
      <c r="CR40" s="130"/>
      <c r="CS40" s="130"/>
      <c r="CT40" s="130"/>
      <c r="CU40" s="130"/>
      <c r="CV40" s="130"/>
    </row>
    <row r="44" spans="1:106" x14ac:dyDescent="0.3">
      <c r="C44" s="95"/>
      <c r="D44" s="95"/>
    </row>
  </sheetData>
  <sheetProtection password="DBD9" sheet="1" selectLockedCells="1"/>
  <mergeCells count="123">
    <mergeCell ref="J39:V39"/>
    <mergeCell ref="J37:V37"/>
    <mergeCell ref="J38:V38"/>
    <mergeCell ref="O35:S35"/>
    <mergeCell ref="O36:S36"/>
    <mergeCell ref="O31:S31"/>
    <mergeCell ref="O32:S32"/>
    <mergeCell ref="O33:S33"/>
    <mergeCell ref="O34:S34"/>
    <mergeCell ref="O29:S29"/>
    <mergeCell ref="O30:S30"/>
    <mergeCell ref="O27:S27"/>
    <mergeCell ref="O28:S28"/>
    <mergeCell ref="O23:S23"/>
    <mergeCell ref="O24:S24"/>
    <mergeCell ref="O16:S16"/>
    <mergeCell ref="O17:S17"/>
    <mergeCell ref="O18:S18"/>
    <mergeCell ref="O25:S25"/>
    <mergeCell ref="O26:S26"/>
    <mergeCell ref="O19:S19"/>
    <mergeCell ref="O20:S20"/>
    <mergeCell ref="O21:S21"/>
    <mergeCell ref="O22:S22"/>
    <mergeCell ref="C12:D12"/>
    <mergeCell ref="C13:D13"/>
    <mergeCell ref="C14:D14"/>
    <mergeCell ref="C15:D15"/>
    <mergeCell ref="C16:D16"/>
    <mergeCell ref="C17:D17"/>
    <mergeCell ref="C20:D20"/>
    <mergeCell ref="C21:D21"/>
    <mergeCell ref="C22:D22"/>
    <mergeCell ref="C23:D23"/>
    <mergeCell ref="C18:D18"/>
    <mergeCell ref="C19:D19"/>
    <mergeCell ref="J20:N20"/>
    <mergeCell ref="J19:N19"/>
    <mergeCell ref="J18:N18"/>
    <mergeCell ref="J17:N17"/>
    <mergeCell ref="O15:S15"/>
    <mergeCell ref="J26:N26"/>
    <mergeCell ref="C26:D26"/>
    <mergeCell ref="C24:D24"/>
    <mergeCell ref="C25:D25"/>
    <mergeCell ref="J25:N25"/>
    <mergeCell ref="J24:N24"/>
    <mergeCell ref="J23:N23"/>
    <mergeCell ref="J22:N22"/>
    <mergeCell ref="J21:N21"/>
    <mergeCell ref="C27:D27"/>
    <mergeCell ref="C36:D36"/>
    <mergeCell ref="C32:D32"/>
    <mergeCell ref="C33:D33"/>
    <mergeCell ref="C34:D34"/>
    <mergeCell ref="C35:D35"/>
    <mergeCell ref="C28:D28"/>
    <mergeCell ref="C29:D29"/>
    <mergeCell ref="C30:D30"/>
    <mergeCell ref="C31:D31"/>
    <mergeCell ref="E10:I10"/>
    <mergeCell ref="E36:I36"/>
    <mergeCell ref="J36:N36"/>
    <mergeCell ref="J35:N35"/>
    <mergeCell ref="J34:N34"/>
    <mergeCell ref="J33:N33"/>
    <mergeCell ref="J32:N32"/>
    <mergeCell ref="J31:N31"/>
    <mergeCell ref="J30:N30"/>
    <mergeCell ref="J29:N29"/>
    <mergeCell ref="J28:N28"/>
    <mergeCell ref="J27:N27"/>
    <mergeCell ref="E32:I32"/>
    <mergeCell ref="E34:I34"/>
    <mergeCell ref="E35:I35"/>
    <mergeCell ref="O9:S9"/>
    <mergeCell ref="Y9:Z9"/>
    <mergeCell ref="C40:AB40"/>
    <mergeCell ref="J13:N13"/>
    <mergeCell ref="J12:N12"/>
    <mergeCell ref="O12:S12"/>
    <mergeCell ref="E16:I16"/>
    <mergeCell ref="J16:N16"/>
    <mergeCell ref="J15:N15"/>
    <mergeCell ref="E18:I18"/>
    <mergeCell ref="E19:I19"/>
    <mergeCell ref="E20:I20"/>
    <mergeCell ref="E21:I21"/>
    <mergeCell ref="E22:I22"/>
    <mergeCell ref="E23:I23"/>
    <mergeCell ref="E24:I24"/>
    <mergeCell ref="E25:I25"/>
    <mergeCell ref="E26:I26"/>
    <mergeCell ref="E27:I27"/>
    <mergeCell ref="E28:I28"/>
    <mergeCell ref="E29:I29"/>
    <mergeCell ref="E30:I30"/>
    <mergeCell ref="E31:I31"/>
    <mergeCell ref="E33:I33"/>
    <mergeCell ref="A1:AC1"/>
    <mergeCell ref="A2:AC2"/>
    <mergeCell ref="A3:AC3"/>
    <mergeCell ref="T5:AC5"/>
    <mergeCell ref="E15:I15"/>
    <mergeCell ref="E17:I17"/>
    <mergeCell ref="A9:A11"/>
    <mergeCell ref="O13:S13"/>
    <mergeCell ref="O14:S14"/>
    <mergeCell ref="E11:I11"/>
    <mergeCell ref="E12:I12"/>
    <mergeCell ref="E13:I13"/>
    <mergeCell ref="J14:N14"/>
    <mergeCell ref="E14:I14"/>
    <mergeCell ref="Y10:Z10"/>
    <mergeCell ref="J9:N9"/>
    <mergeCell ref="J10:N10"/>
    <mergeCell ref="I5:O5"/>
    <mergeCell ref="B9:B11"/>
    <mergeCell ref="J11:N11"/>
    <mergeCell ref="O10:S10"/>
    <mergeCell ref="C9:D11"/>
    <mergeCell ref="O11:S11"/>
    <mergeCell ref="E9:I9"/>
  </mergeCells>
  <phoneticPr fontId="0" type="noConversion"/>
  <dataValidations count="4">
    <dataValidation type="whole" allowBlank="1" showInputMessage="1" showErrorMessage="1" errorTitle="Enter Whole Number Only" error="Enter Whole Numbers only.  Do not enter cents." sqref="Y12:Y36" xr:uid="{00000000-0002-0000-0100-000000000000}">
      <formula1>1</formula1>
      <formula2>99999</formula2>
    </dataValidation>
    <dataValidation type="whole" allowBlank="1" showInputMessage="1" showErrorMessage="1" errorTitle="Soft Cost" error="Exceeds Maximum or not a Whole Number.  Do not enter cents." sqref="AA12:AA36" xr:uid="{00000000-0002-0000-0100-000001000000}">
      <formula1>1</formula1>
      <formula2>BA12</formula2>
    </dataValidation>
    <dataValidation type="whole" allowBlank="1" showInputMessage="1" showErrorMessage="1" sqref="AC12:AC36" xr:uid="{2EF4E092-DB39-4A92-84E1-8B97DCDA67DB}">
      <formula1>0</formula1>
      <formula2>BH12</formula2>
    </dataValidation>
    <dataValidation type="whole" allowBlank="1" showInputMessage="1" showErrorMessage="1" error="Over the Hard Cost limit of $12,000" sqref="X12:X36" xr:uid="{3BD6C29E-BA8A-45BD-A928-230511FA7FAC}">
      <formula1>1</formula1>
      <formula2>12000</formula2>
    </dataValidation>
  </dataValidations>
  <printOptions horizontalCentered="1" verticalCentered="1"/>
  <pageMargins left="0.25" right="0.25" top="0.25" bottom="0.25" header="0.25" footer="0.25"/>
  <pageSetup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E52"/>
  <sheetViews>
    <sheetView showGridLines="0" showRowColHeaders="0" showZeros="0" showOutlineSymbols="0" zoomScaleNormal="100" workbookViewId="0">
      <selection activeCell="A12" sqref="A12"/>
    </sheetView>
  </sheetViews>
  <sheetFormatPr defaultColWidth="2.36328125" defaultRowHeight="15.6" x14ac:dyDescent="0.3"/>
  <cols>
    <col min="1" max="1" width="2.08984375" style="1" customWidth="1"/>
    <col min="2" max="2" width="2.6328125" style="1" customWidth="1"/>
    <col min="3" max="4" width="2.36328125" style="1" customWidth="1"/>
    <col min="5" max="12" width="2.54296875" style="1" customWidth="1"/>
    <col min="13" max="19" width="2.6328125" style="1" customWidth="1"/>
    <col min="20" max="28" width="1.90625" style="1" customWidth="1"/>
    <col min="29" max="29" width="3" style="1" customWidth="1"/>
    <col min="30" max="35" width="2.90625" style="1" customWidth="1"/>
    <col min="36" max="36" width="2.6328125" style="1" customWidth="1"/>
    <col min="37" max="37" width="2.90625" style="1" customWidth="1"/>
    <col min="38" max="38" width="3.453125" style="1" customWidth="1"/>
    <col min="39" max="52" width="2.1796875" style="1" customWidth="1"/>
    <col min="53" max="53" width="3.08984375" style="1" customWidth="1"/>
    <col min="54" max="54" width="0.81640625" style="1" customWidth="1"/>
    <col min="55" max="55" width="1.90625" style="131" customWidth="1"/>
    <col min="56" max="64" width="2.36328125" style="133" customWidth="1"/>
    <col min="65" max="65" width="4.36328125" style="133" bestFit="1" customWidth="1"/>
    <col min="66" max="66" width="2.36328125" style="133" customWidth="1"/>
    <col min="67" max="67" width="2.36328125" style="134" customWidth="1"/>
    <col min="68" max="68" width="2.36328125" style="133" customWidth="1"/>
    <col min="69" max="69" width="2.36328125" style="134" customWidth="1"/>
    <col min="70" max="70" width="2.36328125" style="133" customWidth="1"/>
    <col min="71" max="71" width="2.36328125" style="134" customWidth="1"/>
    <col min="72" max="72" width="2.36328125" style="133" customWidth="1"/>
    <col min="73" max="73" width="3.453125" style="134" customWidth="1"/>
    <col min="74" max="75" width="2.81640625" style="133" bestFit="1" customWidth="1"/>
    <col min="76" max="76" width="4.453125" style="133" bestFit="1" customWidth="1"/>
    <col min="77" max="77" width="4.453125" style="134" customWidth="1"/>
    <col min="78" max="78" width="4.453125" style="133" bestFit="1" customWidth="1"/>
    <col min="79" max="79" width="4.453125" style="134" customWidth="1"/>
    <col min="80" max="80" width="4.453125" style="133" bestFit="1" customWidth="1"/>
    <col min="81" max="81" width="4.453125" style="134" customWidth="1"/>
    <col min="82" max="82" width="4.36328125" style="133" customWidth="1"/>
    <col min="83" max="83" width="4.453125" style="134" customWidth="1"/>
    <col min="84" max="84" width="4" style="133" bestFit="1" customWidth="1"/>
    <col min="85" max="85" width="4" style="134" customWidth="1"/>
    <col min="86" max="86" width="4" style="133" bestFit="1" customWidth="1"/>
    <col min="87" max="87" width="4" style="134" customWidth="1"/>
    <col min="88" max="88" width="3.1796875" style="133" bestFit="1" customWidth="1"/>
    <col min="89" max="89" width="3.1796875" style="134" customWidth="1"/>
    <col min="90" max="90" width="3.1796875" style="133" bestFit="1" customWidth="1"/>
    <col min="91" max="91" width="3.1796875" style="134" customWidth="1"/>
    <col min="92" max="92" width="4.453125" style="133" bestFit="1" customWidth="1"/>
    <col min="93" max="93" width="4.453125" style="134" customWidth="1"/>
    <col min="94" max="94" width="4.453125" style="133" bestFit="1" customWidth="1"/>
    <col min="95" max="95" width="3.1796875" style="134" customWidth="1"/>
    <col min="96" max="96" width="4.453125" style="133" bestFit="1" customWidth="1"/>
    <col min="97" max="99" width="4.453125" style="134" customWidth="1"/>
    <col min="100" max="100" width="2.54296875" style="133" bestFit="1" customWidth="1"/>
    <col min="101" max="101" width="2.54296875" style="134" customWidth="1"/>
    <col min="102" max="102" width="2.36328125" style="133" customWidth="1"/>
    <col min="103" max="103" width="2.36328125" style="134" customWidth="1"/>
    <col min="104" max="104" width="2.36328125" style="133" customWidth="1"/>
    <col min="105" max="105" width="2.36328125" style="134" customWidth="1"/>
    <col min="106" max="106" width="2.36328125" style="133" customWidth="1"/>
    <col min="107" max="107" width="2.36328125" style="134" customWidth="1"/>
    <col min="108" max="108" width="2.36328125" style="133" customWidth="1"/>
    <col min="109" max="109" width="2.36328125" style="134" customWidth="1"/>
    <col min="110" max="110" width="2.08984375" style="133" bestFit="1" customWidth="1"/>
    <col min="111" max="111" width="2.08984375" style="134" customWidth="1"/>
    <col min="112" max="112" width="2.36328125" style="133" customWidth="1"/>
    <col min="113" max="113" width="2.36328125" style="134" customWidth="1"/>
    <col min="114" max="114" width="2.08984375" style="133" bestFit="1" customWidth="1"/>
    <col min="115" max="115" width="2.08984375" style="134" customWidth="1"/>
    <col min="116" max="116" width="2.453125" style="133" bestFit="1" customWidth="1"/>
    <col min="117" max="117" width="2.453125" style="134" customWidth="1"/>
    <col min="118" max="118" width="2.453125" style="133" bestFit="1" customWidth="1"/>
    <col min="119" max="119" width="2.453125" style="134" customWidth="1"/>
    <col min="120" max="120" width="2.81640625" style="133" bestFit="1" customWidth="1"/>
    <col min="121" max="121" width="2.81640625" style="134" customWidth="1"/>
    <col min="122" max="122" width="2.81640625" style="133" bestFit="1" customWidth="1"/>
    <col min="123" max="123" width="2.36328125" style="134" customWidth="1"/>
    <col min="124" max="124" width="44.36328125" style="131" bestFit="1" customWidth="1"/>
    <col min="125" max="125" width="4.54296875" style="131" customWidth="1"/>
    <col min="126" max="126" width="9.453125" style="131" customWidth="1"/>
    <col min="127" max="127" width="13.1796875" style="131" customWidth="1"/>
    <col min="128" max="128" width="3.54296875" style="131" customWidth="1"/>
    <col min="129" max="132" width="2.36328125" style="131"/>
    <col min="133" max="16384" width="2.36328125" style="1"/>
  </cols>
  <sheetData>
    <row r="1" spans="1:187" x14ac:dyDescent="0.3">
      <c r="B1" s="228" t="s">
        <v>165</v>
      </c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228"/>
      <c r="AV1" s="228"/>
      <c r="AW1" s="228"/>
      <c r="AX1" s="228"/>
      <c r="AY1" s="228"/>
      <c r="AZ1" s="228"/>
      <c r="BA1" s="228"/>
      <c r="BB1" s="228"/>
      <c r="BN1" s="134"/>
      <c r="BO1" s="133"/>
      <c r="BP1" s="134"/>
      <c r="BQ1" s="133"/>
      <c r="BR1" s="134"/>
      <c r="BS1" s="133"/>
      <c r="BT1" s="134"/>
      <c r="BU1" s="133"/>
      <c r="BX1" s="134"/>
      <c r="BY1" s="133"/>
      <c r="BZ1" s="134"/>
      <c r="CA1" s="133"/>
      <c r="CB1" s="134"/>
      <c r="CC1" s="133"/>
      <c r="CD1" s="134"/>
      <c r="CE1" s="133"/>
      <c r="CF1" s="134"/>
      <c r="CG1" s="133"/>
      <c r="CH1" s="134"/>
      <c r="CI1" s="133"/>
      <c r="CJ1" s="134"/>
      <c r="CK1" s="133"/>
      <c r="CL1" s="134"/>
      <c r="CM1" s="133"/>
      <c r="CN1" s="134"/>
      <c r="CO1" s="133"/>
      <c r="CP1" s="134"/>
      <c r="CQ1" s="133"/>
      <c r="CR1" s="134"/>
      <c r="CS1" s="133"/>
      <c r="CT1" s="133"/>
      <c r="CU1" s="133"/>
      <c r="CV1" s="134"/>
      <c r="CW1" s="133"/>
      <c r="CX1" s="134"/>
      <c r="CY1" s="133"/>
      <c r="CZ1" s="134"/>
      <c r="DA1" s="133"/>
      <c r="DB1" s="134"/>
      <c r="DC1" s="133"/>
      <c r="DD1" s="134"/>
      <c r="DE1" s="133"/>
      <c r="DF1" s="134"/>
      <c r="DG1" s="133"/>
      <c r="DH1" s="134"/>
      <c r="DI1" s="133"/>
      <c r="DJ1" s="134"/>
      <c r="DK1" s="133"/>
      <c r="DL1" s="134"/>
      <c r="DM1" s="133"/>
      <c r="DN1" s="134"/>
      <c r="DO1" s="133"/>
      <c r="DP1" s="134"/>
      <c r="DQ1" s="133"/>
      <c r="DR1" s="134"/>
      <c r="DS1" s="133"/>
      <c r="DT1" s="135"/>
      <c r="DU1" s="135"/>
      <c r="DV1" s="135"/>
      <c r="DW1" s="135"/>
      <c r="DX1" s="135"/>
      <c r="DY1" s="135"/>
      <c r="DZ1" s="135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</row>
    <row r="2" spans="1:187" x14ac:dyDescent="0.3">
      <c r="B2" s="228" t="s">
        <v>200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N2" s="134"/>
      <c r="BO2" s="133"/>
      <c r="BP2" s="134"/>
      <c r="BQ2" s="133"/>
      <c r="BR2" s="134"/>
      <c r="BS2" s="133"/>
      <c r="BT2" s="134"/>
      <c r="BU2" s="133"/>
      <c r="BX2" s="134"/>
      <c r="BY2" s="133"/>
      <c r="BZ2" s="134"/>
      <c r="CA2" s="133"/>
      <c r="CB2" s="134"/>
      <c r="CC2" s="133"/>
      <c r="CD2" s="134"/>
      <c r="CE2" s="133"/>
      <c r="CF2" s="134"/>
      <c r="CG2" s="133"/>
      <c r="CH2" s="134"/>
      <c r="CI2" s="133"/>
      <c r="CJ2" s="134"/>
      <c r="CK2" s="133"/>
      <c r="CL2" s="134"/>
      <c r="CM2" s="133"/>
      <c r="CN2" s="134"/>
      <c r="CO2" s="133"/>
      <c r="CP2" s="134"/>
      <c r="CQ2" s="133"/>
      <c r="CR2" s="134"/>
      <c r="CS2" s="133"/>
      <c r="CT2" s="133"/>
      <c r="CU2" s="133"/>
      <c r="CV2" s="134"/>
      <c r="CW2" s="133"/>
      <c r="CX2" s="134"/>
      <c r="CY2" s="133"/>
      <c r="CZ2" s="134"/>
      <c r="DA2" s="133"/>
      <c r="DB2" s="134"/>
      <c r="DC2" s="133"/>
      <c r="DD2" s="134"/>
      <c r="DE2" s="133"/>
      <c r="DF2" s="134"/>
      <c r="DG2" s="133"/>
      <c r="DH2" s="134"/>
      <c r="DI2" s="133"/>
      <c r="DJ2" s="134"/>
      <c r="DK2" s="133"/>
      <c r="DL2" s="134"/>
      <c r="DM2" s="133"/>
      <c r="DN2" s="134"/>
      <c r="DO2" s="133"/>
      <c r="DP2" s="134"/>
      <c r="DQ2" s="133"/>
      <c r="DR2" s="134"/>
      <c r="DS2" s="133"/>
      <c r="DT2" s="135"/>
      <c r="DU2" s="135"/>
      <c r="DV2" s="135"/>
      <c r="DW2" s="135"/>
      <c r="DX2" s="135"/>
      <c r="DY2" s="135"/>
      <c r="DZ2" s="135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  <c r="FS2" s="51"/>
      <c r="FT2" s="51"/>
      <c r="FU2" s="51"/>
      <c r="FV2" s="51"/>
      <c r="FW2" s="51"/>
      <c r="FX2" s="51"/>
      <c r="FY2" s="51"/>
      <c r="FZ2" s="51"/>
      <c r="GA2" s="51"/>
      <c r="GB2" s="51"/>
      <c r="GC2" s="51"/>
      <c r="GD2" s="51"/>
      <c r="GE2" s="51"/>
    </row>
    <row r="3" spans="1:187" ht="22.8" x14ac:dyDescent="0.3">
      <c r="B3" s="276" t="s">
        <v>167</v>
      </c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6"/>
      <c r="AR3" s="276"/>
      <c r="AS3" s="276"/>
      <c r="AT3" s="276"/>
      <c r="AU3" s="276"/>
      <c r="AV3" s="276"/>
      <c r="AW3" s="276"/>
      <c r="AX3" s="276"/>
      <c r="AY3" s="276"/>
      <c r="AZ3" s="276"/>
      <c r="BA3" s="276"/>
      <c r="BB3" s="276"/>
      <c r="BN3" s="134"/>
      <c r="BO3" s="133"/>
      <c r="BP3" s="134"/>
      <c r="BQ3" s="133"/>
      <c r="BR3" s="134"/>
      <c r="BS3" s="133"/>
      <c r="BT3" s="134"/>
      <c r="BU3" s="133"/>
      <c r="BX3" s="134"/>
      <c r="BY3" s="133"/>
      <c r="BZ3" s="134"/>
      <c r="CA3" s="133"/>
      <c r="CB3" s="134"/>
      <c r="CC3" s="133"/>
      <c r="CD3" s="134"/>
      <c r="CE3" s="133"/>
      <c r="CF3" s="134"/>
      <c r="CG3" s="133"/>
      <c r="CH3" s="134"/>
      <c r="CI3" s="133"/>
      <c r="CJ3" s="134"/>
      <c r="CK3" s="133"/>
      <c r="CL3" s="134"/>
      <c r="CM3" s="133"/>
      <c r="CN3" s="134"/>
      <c r="CO3" s="133"/>
      <c r="CP3" s="134"/>
      <c r="CQ3" s="133"/>
      <c r="CR3" s="134"/>
      <c r="CS3" s="133"/>
      <c r="CT3" s="133"/>
      <c r="CU3" s="133"/>
      <c r="CV3" s="134"/>
      <c r="CW3" s="133"/>
      <c r="CX3" s="134"/>
      <c r="CY3" s="133"/>
      <c r="CZ3" s="134"/>
      <c r="DA3" s="133"/>
      <c r="DB3" s="134"/>
      <c r="DC3" s="133"/>
      <c r="DD3" s="134"/>
      <c r="DE3" s="133"/>
      <c r="DF3" s="134"/>
      <c r="DG3" s="133"/>
      <c r="DH3" s="134"/>
      <c r="DI3" s="133"/>
      <c r="DJ3" s="134"/>
      <c r="DK3" s="133"/>
      <c r="DL3" s="134"/>
      <c r="DM3" s="133"/>
      <c r="DN3" s="134"/>
      <c r="DO3" s="133"/>
      <c r="DP3" s="134"/>
      <c r="DQ3" s="133"/>
      <c r="DR3" s="134"/>
      <c r="DS3" s="133"/>
      <c r="DT3" s="135"/>
      <c r="DU3" s="135"/>
      <c r="DV3" s="135"/>
      <c r="DW3" s="135"/>
      <c r="DX3" s="135"/>
      <c r="DY3" s="135"/>
      <c r="DZ3" s="135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</row>
    <row r="4" spans="1:187" ht="6" customHeight="1" x14ac:dyDescent="0.3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N4" s="134"/>
      <c r="BO4" s="133"/>
      <c r="BP4" s="134"/>
      <c r="BQ4" s="133"/>
      <c r="BR4" s="134"/>
      <c r="BS4" s="133"/>
      <c r="BT4" s="134"/>
      <c r="BU4" s="133"/>
      <c r="BX4" s="134"/>
      <c r="BY4" s="133"/>
      <c r="BZ4" s="134"/>
      <c r="CA4" s="133"/>
      <c r="CB4" s="134"/>
      <c r="CC4" s="133"/>
      <c r="CD4" s="134"/>
      <c r="CE4" s="133"/>
      <c r="CF4" s="134"/>
      <c r="CG4" s="133"/>
      <c r="CH4" s="134"/>
      <c r="CI4" s="133"/>
      <c r="CJ4" s="134"/>
      <c r="CK4" s="133"/>
      <c r="CL4" s="134"/>
      <c r="CM4" s="133"/>
      <c r="CN4" s="134"/>
      <c r="CO4" s="133"/>
      <c r="CP4" s="134"/>
      <c r="CQ4" s="133"/>
      <c r="CR4" s="134"/>
      <c r="CS4" s="133"/>
      <c r="CT4" s="133"/>
      <c r="CU4" s="133"/>
      <c r="CV4" s="134"/>
      <c r="CW4" s="133"/>
      <c r="CX4" s="134"/>
      <c r="CY4" s="133"/>
      <c r="CZ4" s="134"/>
      <c r="DA4" s="133"/>
      <c r="DB4" s="134"/>
      <c r="DC4" s="133"/>
      <c r="DD4" s="134"/>
      <c r="DE4" s="133"/>
      <c r="DF4" s="134"/>
      <c r="DG4" s="133"/>
      <c r="DH4" s="134"/>
      <c r="DI4" s="133"/>
      <c r="DJ4" s="134"/>
      <c r="DK4" s="133"/>
      <c r="DL4" s="134"/>
      <c r="DM4" s="133"/>
      <c r="DN4" s="134"/>
      <c r="DO4" s="133"/>
      <c r="DP4" s="134"/>
      <c r="DQ4" s="133"/>
      <c r="DR4" s="134"/>
      <c r="DS4" s="133"/>
      <c r="DT4" s="135"/>
      <c r="DU4" s="135"/>
      <c r="DV4" s="135"/>
      <c r="DW4" s="135"/>
      <c r="DX4" s="135"/>
      <c r="DY4" s="135"/>
      <c r="DZ4" s="135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</row>
    <row r="5" spans="1:187" ht="18" customHeight="1" x14ac:dyDescent="0.3">
      <c r="A5" s="306" t="s">
        <v>0</v>
      </c>
      <c r="B5" s="307"/>
      <c r="C5" s="307"/>
      <c r="D5" s="307"/>
      <c r="E5" s="307"/>
      <c r="F5" s="307"/>
      <c r="G5" s="307"/>
      <c r="H5" s="290">
        <f>Page1of3!AD5</f>
        <v>0</v>
      </c>
      <c r="I5" s="290"/>
      <c r="J5" s="290"/>
      <c r="K5" s="290"/>
      <c r="L5" s="290"/>
      <c r="M5" s="290"/>
      <c r="N5" s="291"/>
      <c r="O5" s="306" t="s">
        <v>86</v>
      </c>
      <c r="P5" s="307"/>
      <c r="Q5" s="307"/>
      <c r="R5" s="307"/>
      <c r="S5" s="325">
        <f>Page1of3!H5</f>
        <v>0</v>
      </c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325"/>
      <c r="AK5" s="325"/>
      <c r="AL5" s="325"/>
      <c r="AM5" s="325"/>
      <c r="AN5" s="325"/>
      <c r="AO5" s="325"/>
      <c r="AP5" s="325"/>
      <c r="AQ5" s="325"/>
      <c r="AR5" s="325"/>
      <c r="AS5" s="325"/>
      <c r="AT5" s="325"/>
      <c r="AU5" s="325"/>
      <c r="AV5" s="325"/>
      <c r="AW5" s="325"/>
      <c r="AX5" s="325"/>
      <c r="AY5" s="325"/>
      <c r="AZ5" s="325"/>
      <c r="BA5" s="325"/>
      <c r="BB5" s="326"/>
      <c r="BN5" s="134"/>
      <c r="BO5" s="133"/>
      <c r="BP5" s="134"/>
      <c r="BQ5" s="133"/>
      <c r="BR5" s="134"/>
      <c r="BS5" s="133"/>
      <c r="BT5" s="134"/>
      <c r="BU5" s="133"/>
      <c r="BX5" s="134"/>
      <c r="BY5" s="133"/>
      <c r="BZ5" s="134"/>
      <c r="CA5" s="133"/>
      <c r="CB5" s="134"/>
      <c r="CC5" s="133"/>
      <c r="CD5" s="134"/>
      <c r="CE5" s="133"/>
      <c r="CF5" s="134"/>
      <c r="CG5" s="133"/>
      <c r="CH5" s="134"/>
      <c r="CI5" s="133"/>
      <c r="CJ5" s="134"/>
      <c r="CK5" s="133"/>
      <c r="CL5" s="134"/>
      <c r="CM5" s="133"/>
      <c r="CN5" s="134"/>
      <c r="CO5" s="133"/>
      <c r="CP5" s="134"/>
      <c r="CQ5" s="133"/>
      <c r="CR5" s="134"/>
      <c r="CS5" s="133"/>
      <c r="CT5" s="133"/>
      <c r="CU5" s="133"/>
      <c r="CV5" s="134"/>
      <c r="CW5" s="133"/>
      <c r="CX5" s="134"/>
      <c r="CY5" s="133"/>
      <c r="CZ5" s="134"/>
      <c r="DA5" s="133"/>
      <c r="DB5" s="134"/>
      <c r="DC5" s="133"/>
      <c r="DD5" s="134"/>
      <c r="DE5" s="133"/>
      <c r="DF5" s="134"/>
      <c r="DG5" s="133"/>
      <c r="DH5" s="134"/>
      <c r="DI5" s="133"/>
      <c r="DJ5" s="134"/>
      <c r="DK5" s="133"/>
      <c r="DL5" s="134"/>
      <c r="DM5" s="133"/>
      <c r="DN5" s="134"/>
      <c r="DO5" s="133"/>
      <c r="DP5" s="134"/>
      <c r="DQ5" s="133"/>
      <c r="DR5" s="134"/>
      <c r="DS5" s="133"/>
      <c r="DT5" s="135"/>
      <c r="DU5" s="135"/>
      <c r="DV5" s="135"/>
      <c r="DW5" s="135"/>
      <c r="DX5" s="135"/>
      <c r="DY5" s="135"/>
      <c r="DZ5" s="135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  <c r="FS5" s="51"/>
      <c r="FT5" s="51"/>
      <c r="FU5" s="51"/>
      <c r="FV5" s="51"/>
      <c r="FW5" s="51"/>
      <c r="FX5" s="51"/>
      <c r="FY5" s="51"/>
      <c r="FZ5" s="51"/>
      <c r="GA5" s="51"/>
      <c r="GB5" s="51"/>
      <c r="GC5" s="51"/>
      <c r="GD5" s="51"/>
      <c r="GE5" s="51"/>
    </row>
    <row r="6" spans="1:187" ht="6" customHeight="1" x14ac:dyDescent="0.3">
      <c r="A6" s="2"/>
      <c r="B6" s="2"/>
      <c r="C6" s="2"/>
      <c r="D6" s="2"/>
      <c r="E6" s="2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143"/>
      <c r="BN6" s="134"/>
      <c r="BO6" s="133"/>
      <c r="BP6" s="134"/>
      <c r="BQ6" s="133"/>
      <c r="BR6" s="134"/>
      <c r="BS6" s="133"/>
      <c r="BT6" s="134"/>
      <c r="BU6" s="133"/>
      <c r="BX6" s="134"/>
      <c r="BY6" s="133"/>
      <c r="BZ6" s="134"/>
      <c r="CA6" s="133"/>
      <c r="CB6" s="134"/>
      <c r="CC6" s="133"/>
      <c r="CD6" s="134"/>
      <c r="CE6" s="133"/>
      <c r="CF6" s="134"/>
      <c r="CG6" s="133"/>
      <c r="CH6" s="134"/>
      <c r="CI6" s="133"/>
      <c r="CJ6" s="134"/>
      <c r="CK6" s="133"/>
      <c r="CL6" s="134"/>
      <c r="CM6" s="133"/>
      <c r="CN6" s="134"/>
      <c r="CO6" s="133"/>
      <c r="CP6" s="134"/>
      <c r="CQ6" s="133"/>
      <c r="CR6" s="134"/>
      <c r="CS6" s="133"/>
      <c r="CT6" s="133"/>
      <c r="CU6" s="133"/>
      <c r="CV6" s="134"/>
      <c r="CW6" s="133"/>
      <c r="CX6" s="134"/>
      <c r="CY6" s="133"/>
      <c r="CZ6" s="134"/>
      <c r="DA6" s="133"/>
      <c r="DB6" s="134"/>
      <c r="DC6" s="133"/>
      <c r="DD6" s="134"/>
      <c r="DE6" s="133"/>
      <c r="DF6" s="134"/>
      <c r="DG6" s="133"/>
      <c r="DH6" s="134"/>
      <c r="DI6" s="133"/>
      <c r="DJ6" s="134"/>
      <c r="DK6" s="133"/>
      <c r="DL6" s="134"/>
      <c r="DM6" s="133"/>
      <c r="DN6" s="134"/>
      <c r="DO6" s="133"/>
      <c r="DP6" s="134"/>
      <c r="DQ6" s="133"/>
      <c r="DR6" s="134"/>
      <c r="DS6" s="133"/>
      <c r="DT6" s="135"/>
      <c r="DU6" s="135"/>
      <c r="DV6" s="135"/>
      <c r="DW6" s="135"/>
      <c r="DX6" s="135"/>
      <c r="DY6" s="135"/>
      <c r="DZ6" s="135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  <c r="FS6" s="51"/>
      <c r="FT6" s="51"/>
      <c r="FU6" s="51"/>
      <c r="FV6" s="51"/>
      <c r="FW6" s="51"/>
      <c r="FX6" s="51"/>
      <c r="FY6" s="51"/>
      <c r="FZ6" s="51"/>
      <c r="GA6" s="51"/>
      <c r="GB6" s="51"/>
      <c r="GC6" s="51"/>
      <c r="GD6" s="51"/>
      <c r="GE6" s="51"/>
    </row>
    <row r="7" spans="1:187" x14ac:dyDescent="0.3">
      <c r="A7" s="2"/>
      <c r="B7" s="144" t="s">
        <v>160</v>
      </c>
      <c r="C7" s="2"/>
      <c r="D7" s="2"/>
      <c r="E7" s="2"/>
      <c r="F7" s="144"/>
      <c r="G7" s="144"/>
      <c r="H7" s="144"/>
      <c r="I7" s="2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143"/>
      <c r="BC7" s="135"/>
      <c r="BL7" s="327"/>
      <c r="BM7" s="327"/>
      <c r="BN7" s="327"/>
      <c r="BO7" s="327"/>
      <c r="BP7" s="327"/>
      <c r="BQ7" s="327"/>
      <c r="BR7" s="327"/>
      <c r="BS7" s="327"/>
      <c r="BU7" s="133"/>
      <c r="BV7" s="327"/>
      <c r="BW7" s="327"/>
      <c r="BX7" s="327"/>
      <c r="BY7" s="327"/>
      <c r="BZ7" s="327"/>
      <c r="CA7" s="327"/>
      <c r="CB7" s="327"/>
      <c r="CC7" s="327"/>
      <c r="CD7" s="327"/>
      <c r="CE7" s="327"/>
      <c r="CF7" s="327"/>
      <c r="CG7" s="327"/>
      <c r="CH7" s="327"/>
      <c r="CI7" s="327"/>
      <c r="CJ7" s="327"/>
      <c r="CK7" s="327"/>
      <c r="CL7" s="327"/>
      <c r="CM7" s="327"/>
      <c r="CN7" s="327"/>
      <c r="CO7" s="327"/>
      <c r="CP7" s="327"/>
      <c r="CQ7" s="327"/>
      <c r="CR7" s="327"/>
      <c r="CS7" s="327"/>
      <c r="CT7" s="327"/>
      <c r="CU7" s="327"/>
      <c r="CV7" s="327"/>
      <c r="CW7" s="327"/>
      <c r="CX7" s="327"/>
      <c r="CY7" s="327"/>
      <c r="CZ7" s="327"/>
      <c r="DA7" s="327"/>
      <c r="DB7" s="327"/>
      <c r="DC7" s="327"/>
      <c r="DD7" s="327"/>
      <c r="DE7" s="327"/>
      <c r="DF7" s="327"/>
      <c r="DG7" s="327"/>
      <c r="DH7" s="327"/>
      <c r="DI7" s="327"/>
      <c r="DJ7" s="327"/>
      <c r="DK7" s="327"/>
      <c r="DL7" s="327"/>
      <c r="DM7" s="327"/>
      <c r="DN7" s="327"/>
      <c r="DO7" s="327"/>
      <c r="DP7" s="327"/>
      <c r="DQ7" s="327"/>
      <c r="DS7" s="133"/>
      <c r="DT7" s="135"/>
      <c r="DU7" s="135"/>
      <c r="DV7" s="135"/>
      <c r="DW7" s="135"/>
      <c r="DX7" s="135"/>
      <c r="DY7" s="135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  <c r="FS7" s="51"/>
      <c r="FT7" s="51"/>
      <c r="FU7" s="51"/>
      <c r="FV7" s="51"/>
      <c r="FW7" s="51"/>
      <c r="FX7" s="51"/>
      <c r="FY7" s="51"/>
      <c r="FZ7" s="51"/>
      <c r="GA7" s="51"/>
      <c r="GB7" s="51"/>
      <c r="GC7" s="51"/>
      <c r="GD7" s="51"/>
      <c r="GE7" s="51"/>
    </row>
    <row r="8" spans="1:187" ht="6" customHeight="1" x14ac:dyDescent="0.3">
      <c r="A8" s="2"/>
      <c r="B8" s="2"/>
      <c r="C8" s="2"/>
      <c r="D8" s="2"/>
      <c r="E8" s="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143"/>
      <c r="BC8" s="135"/>
      <c r="BM8" s="134"/>
      <c r="BU8" s="133"/>
      <c r="BW8" s="134"/>
      <c r="DS8" s="133"/>
      <c r="DT8" s="135"/>
      <c r="DU8" s="135"/>
      <c r="DV8" s="135"/>
      <c r="DW8" s="135"/>
      <c r="DX8" s="135"/>
      <c r="DY8" s="135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  <c r="FS8" s="51"/>
      <c r="FT8" s="51"/>
      <c r="FU8" s="51"/>
      <c r="FV8" s="51"/>
      <c r="FW8" s="51"/>
      <c r="FX8" s="51"/>
      <c r="FY8" s="51"/>
      <c r="FZ8" s="51"/>
      <c r="GA8" s="51"/>
      <c r="GB8" s="51"/>
      <c r="GC8" s="51"/>
      <c r="GD8" s="51"/>
      <c r="GE8" s="51"/>
    </row>
    <row r="9" spans="1:187" ht="15" customHeight="1" x14ac:dyDescent="0.3">
      <c r="A9" s="281" t="s">
        <v>163</v>
      </c>
      <c r="B9" s="16"/>
      <c r="C9" s="292" t="s">
        <v>121</v>
      </c>
      <c r="D9" s="293"/>
      <c r="E9" s="332" t="s">
        <v>179</v>
      </c>
      <c r="F9" s="333"/>
      <c r="G9" s="333"/>
      <c r="H9" s="333"/>
      <c r="I9" s="333"/>
      <c r="J9" s="333"/>
      <c r="K9" s="333"/>
      <c r="L9" s="334"/>
      <c r="M9" s="300" t="s">
        <v>78</v>
      </c>
      <c r="N9" s="363"/>
      <c r="O9" s="301"/>
      <c r="P9" s="328" t="s">
        <v>87</v>
      </c>
      <c r="Q9" s="329"/>
      <c r="R9" s="4" t="s">
        <v>65</v>
      </c>
      <c r="S9" s="322" t="s">
        <v>97</v>
      </c>
      <c r="T9" s="323"/>
      <c r="U9" s="323"/>
      <c r="V9" s="323"/>
      <c r="W9" s="323"/>
      <c r="X9" s="323"/>
      <c r="Y9" s="323"/>
      <c r="Z9" s="323"/>
      <c r="AA9" s="323"/>
      <c r="AB9" s="323"/>
      <c r="AC9" s="324"/>
      <c r="AD9" s="332" t="s">
        <v>180</v>
      </c>
      <c r="AE9" s="333"/>
      <c r="AF9" s="333"/>
      <c r="AG9" s="333"/>
      <c r="AH9" s="333"/>
      <c r="AI9" s="333"/>
      <c r="AJ9" s="333"/>
      <c r="AK9" s="334"/>
      <c r="AL9" s="381" t="s">
        <v>184</v>
      </c>
      <c r="AM9" s="363" t="s">
        <v>188</v>
      </c>
      <c r="AN9" s="363"/>
      <c r="AO9" s="363"/>
      <c r="AP9" s="363"/>
      <c r="AQ9" s="363"/>
      <c r="AR9" s="363"/>
      <c r="AS9" s="363"/>
      <c r="AT9" s="363"/>
      <c r="AU9" s="363"/>
      <c r="AV9" s="363"/>
      <c r="AW9" s="363"/>
      <c r="AX9" s="363"/>
      <c r="AY9" s="363"/>
      <c r="AZ9" s="301"/>
      <c r="BA9" s="364" t="s">
        <v>158</v>
      </c>
      <c r="BB9" s="365"/>
      <c r="BD9" s="133" t="s">
        <v>109</v>
      </c>
      <c r="BM9" s="136" t="s">
        <v>109</v>
      </c>
      <c r="BN9" s="137"/>
      <c r="BO9" s="136"/>
      <c r="BP9" s="137"/>
      <c r="BQ9" s="136" t="s">
        <v>109</v>
      </c>
      <c r="BR9" s="137"/>
      <c r="BS9" s="136"/>
      <c r="BT9" s="137"/>
      <c r="BU9" s="136" t="s">
        <v>109</v>
      </c>
      <c r="BV9" s="136"/>
      <c r="BW9" s="136" t="s">
        <v>109</v>
      </c>
      <c r="BX9" s="137"/>
      <c r="BY9" s="136"/>
      <c r="BZ9" s="137"/>
      <c r="CA9" s="136" t="s">
        <v>109</v>
      </c>
      <c r="CB9" s="137"/>
      <c r="CC9" s="136"/>
      <c r="CD9" s="137"/>
      <c r="CE9" s="136" t="s">
        <v>109</v>
      </c>
      <c r="CF9" s="137"/>
      <c r="CG9" s="136"/>
      <c r="CH9" s="137"/>
      <c r="CI9" s="136" t="s">
        <v>109</v>
      </c>
      <c r="CJ9" s="137"/>
      <c r="CK9" s="136"/>
      <c r="CL9" s="137"/>
      <c r="CM9" s="136" t="s">
        <v>109</v>
      </c>
      <c r="CN9" s="137"/>
      <c r="CO9" s="136"/>
      <c r="CP9" s="137"/>
      <c r="CQ9" s="136" t="s">
        <v>109</v>
      </c>
      <c r="CR9" s="137"/>
      <c r="CS9" s="136"/>
      <c r="CT9" s="136"/>
      <c r="CU9" s="136" t="s">
        <v>109</v>
      </c>
      <c r="CV9" s="137"/>
      <c r="CW9" s="136"/>
      <c r="CX9" s="137"/>
      <c r="CY9" s="136" t="s">
        <v>109</v>
      </c>
      <c r="CZ9" s="137"/>
      <c r="DA9" s="136"/>
      <c r="DB9" s="137"/>
      <c r="DC9" s="136" t="s">
        <v>109</v>
      </c>
      <c r="DD9" s="137"/>
      <c r="DE9" s="136"/>
      <c r="DF9" s="137"/>
      <c r="DG9" s="136" t="s">
        <v>109</v>
      </c>
      <c r="DH9" s="137"/>
      <c r="DI9" s="136"/>
      <c r="DJ9" s="137"/>
      <c r="DK9" s="136" t="s">
        <v>109</v>
      </c>
      <c r="DL9" s="137"/>
      <c r="DM9" s="136"/>
      <c r="DN9" s="137"/>
      <c r="DO9" s="136" t="s">
        <v>109</v>
      </c>
      <c r="DP9" s="137"/>
      <c r="DQ9" s="136"/>
      <c r="DR9" s="134"/>
      <c r="DS9" s="133"/>
      <c r="DT9" s="135"/>
      <c r="DU9" s="135"/>
      <c r="DV9" s="135"/>
      <c r="DW9" s="135"/>
      <c r="DX9" s="135"/>
      <c r="DY9" s="135"/>
      <c r="DZ9" s="135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</row>
    <row r="10" spans="1:187" ht="15" customHeight="1" x14ac:dyDescent="0.3">
      <c r="A10" s="282"/>
      <c r="B10" s="17"/>
      <c r="C10" s="294"/>
      <c r="D10" s="295"/>
      <c r="E10" s="335"/>
      <c r="F10" s="336"/>
      <c r="G10" s="336"/>
      <c r="H10" s="336"/>
      <c r="I10" s="336"/>
      <c r="J10" s="336"/>
      <c r="K10" s="336"/>
      <c r="L10" s="337"/>
      <c r="M10" s="209" t="s">
        <v>79</v>
      </c>
      <c r="N10" s="210"/>
      <c r="O10" s="211"/>
      <c r="P10" s="370" t="s">
        <v>64</v>
      </c>
      <c r="Q10" s="371"/>
      <c r="R10" s="6" t="s">
        <v>69</v>
      </c>
      <c r="S10" s="229" t="s">
        <v>63</v>
      </c>
      <c r="T10" s="231"/>
      <c r="U10" s="229" t="s">
        <v>156</v>
      </c>
      <c r="V10" s="231"/>
      <c r="W10" s="229" t="s">
        <v>61</v>
      </c>
      <c r="X10" s="231"/>
      <c r="Y10" s="229" t="s">
        <v>98</v>
      </c>
      <c r="Z10" s="231"/>
      <c r="AA10" s="229" t="s">
        <v>60</v>
      </c>
      <c r="AB10" s="230"/>
      <c r="AC10" s="141" t="s">
        <v>205</v>
      </c>
      <c r="AD10" s="335"/>
      <c r="AE10" s="336"/>
      <c r="AF10" s="336"/>
      <c r="AG10" s="336"/>
      <c r="AH10" s="336"/>
      <c r="AI10" s="336"/>
      <c r="AJ10" s="336"/>
      <c r="AK10" s="337"/>
      <c r="AL10" s="382"/>
      <c r="AM10" s="210" t="s">
        <v>59</v>
      </c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1"/>
      <c r="BA10" s="366"/>
      <c r="BB10" s="367"/>
      <c r="BH10" s="372" t="s">
        <v>111</v>
      </c>
      <c r="BI10" s="372"/>
      <c r="BJ10" s="372"/>
      <c r="BM10" s="136"/>
      <c r="BN10" s="137"/>
      <c r="BO10" s="136"/>
      <c r="BP10" s="137"/>
      <c r="BQ10" s="136"/>
      <c r="BR10" s="137"/>
      <c r="BS10" s="136"/>
      <c r="BT10" s="137"/>
      <c r="BU10" s="136" t="s">
        <v>65</v>
      </c>
      <c r="BV10" s="136" t="s">
        <v>65</v>
      </c>
      <c r="BW10" s="136" t="s">
        <v>63</v>
      </c>
      <c r="BX10" s="137"/>
      <c r="BY10" s="136" t="s">
        <v>63</v>
      </c>
      <c r="BZ10" s="137"/>
      <c r="CA10" s="136" t="s">
        <v>62</v>
      </c>
      <c r="CB10" s="137"/>
      <c r="CC10" s="136" t="s">
        <v>62</v>
      </c>
      <c r="CD10" s="137"/>
      <c r="CE10" s="136" t="s">
        <v>61</v>
      </c>
      <c r="CF10" s="137"/>
      <c r="CG10" s="136" t="s">
        <v>61</v>
      </c>
      <c r="CH10" s="137"/>
      <c r="CI10" s="136" t="s">
        <v>98</v>
      </c>
      <c r="CJ10" s="137"/>
      <c r="CK10" s="136" t="s">
        <v>98</v>
      </c>
      <c r="CL10" s="137"/>
      <c r="CM10" s="136" t="s">
        <v>60</v>
      </c>
      <c r="CN10" s="137"/>
      <c r="CO10" s="136" t="s">
        <v>60</v>
      </c>
      <c r="CP10" s="137"/>
      <c r="CQ10" s="136" t="s">
        <v>203</v>
      </c>
      <c r="CR10" s="137"/>
      <c r="CS10" s="136" t="s">
        <v>203</v>
      </c>
      <c r="CT10" s="136"/>
      <c r="CU10" s="136"/>
      <c r="CV10" s="137"/>
      <c r="CW10" s="136"/>
      <c r="CX10" s="137"/>
      <c r="CY10" s="136"/>
      <c r="CZ10" s="137"/>
      <c r="DA10" s="136"/>
      <c r="DB10" s="137"/>
      <c r="DC10" s="136"/>
      <c r="DD10" s="137"/>
      <c r="DE10" s="136"/>
      <c r="DF10" s="137"/>
      <c r="DG10" s="136"/>
      <c r="DH10" s="137"/>
      <c r="DI10" s="136"/>
      <c r="DJ10" s="137"/>
      <c r="DK10" s="136"/>
      <c r="DL10" s="137"/>
      <c r="DM10" s="136"/>
      <c r="DN10" s="137"/>
      <c r="DO10" s="136"/>
      <c r="DP10" s="137"/>
      <c r="DQ10" s="133"/>
      <c r="DR10" s="134"/>
      <c r="DS10" s="133"/>
      <c r="DT10" s="135"/>
      <c r="DU10" s="135"/>
      <c r="DV10" s="135"/>
      <c r="DW10" s="135"/>
      <c r="DX10" s="135"/>
      <c r="DY10" s="135"/>
      <c r="DZ10" s="135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</row>
    <row r="11" spans="1:187" ht="16.2" customHeight="1" x14ac:dyDescent="0.3">
      <c r="A11" s="283"/>
      <c r="B11" s="18"/>
      <c r="C11" s="296"/>
      <c r="D11" s="297"/>
      <c r="E11" s="338"/>
      <c r="F11" s="339"/>
      <c r="G11" s="339"/>
      <c r="H11" s="339"/>
      <c r="I11" s="339"/>
      <c r="J11" s="339"/>
      <c r="K11" s="339"/>
      <c r="L11" s="340"/>
      <c r="M11" s="239" t="s">
        <v>80</v>
      </c>
      <c r="N11" s="240"/>
      <c r="O11" s="241"/>
      <c r="P11" s="13" t="s">
        <v>116</v>
      </c>
      <c r="Q11" s="7" t="s">
        <v>117</v>
      </c>
      <c r="R11" s="5" t="s">
        <v>57</v>
      </c>
      <c r="S11" s="330" t="s">
        <v>88</v>
      </c>
      <c r="T11" s="331"/>
      <c r="U11" s="330" t="s">
        <v>157</v>
      </c>
      <c r="V11" s="331"/>
      <c r="W11" s="330" t="s">
        <v>55</v>
      </c>
      <c r="X11" s="331"/>
      <c r="Y11" s="330" t="s">
        <v>99</v>
      </c>
      <c r="Z11" s="331"/>
      <c r="AA11" s="330" t="s">
        <v>54</v>
      </c>
      <c r="AB11" s="341"/>
      <c r="AC11" s="142" t="s">
        <v>204</v>
      </c>
      <c r="AD11" s="338"/>
      <c r="AE11" s="339"/>
      <c r="AF11" s="339"/>
      <c r="AG11" s="339"/>
      <c r="AH11" s="339"/>
      <c r="AI11" s="339"/>
      <c r="AJ11" s="339"/>
      <c r="AK11" s="340"/>
      <c r="AL11" s="383"/>
      <c r="AM11" s="240" t="s">
        <v>52</v>
      </c>
      <c r="AN11" s="240"/>
      <c r="AO11" s="240"/>
      <c r="AP11" s="240"/>
      <c r="AQ11" s="240"/>
      <c r="AR11" s="240"/>
      <c r="AS11" s="240"/>
      <c r="AT11" s="240"/>
      <c r="AU11" s="240"/>
      <c r="AV11" s="240"/>
      <c r="AW11" s="240"/>
      <c r="AX11" s="240"/>
      <c r="AY11" s="240"/>
      <c r="AZ11" s="241"/>
      <c r="BA11" s="368"/>
      <c r="BB11" s="369"/>
      <c r="BD11" s="327" t="s">
        <v>110</v>
      </c>
      <c r="BE11" s="327"/>
      <c r="BF11" s="327"/>
      <c r="BH11" s="372"/>
      <c r="BI11" s="372"/>
      <c r="BJ11" s="372"/>
      <c r="BM11" s="136">
        <v>30</v>
      </c>
      <c r="BN11" s="137"/>
      <c r="BO11" s="136">
        <v>30</v>
      </c>
      <c r="BP11" s="137"/>
      <c r="BQ11" s="136">
        <v>50</v>
      </c>
      <c r="BR11" s="137"/>
      <c r="BS11" s="136">
        <v>50</v>
      </c>
      <c r="BT11" s="137"/>
      <c r="BU11" s="136" t="s">
        <v>57</v>
      </c>
      <c r="BV11" s="136" t="s">
        <v>57</v>
      </c>
      <c r="BW11" s="136" t="s">
        <v>88</v>
      </c>
      <c r="BX11" s="137"/>
      <c r="BY11" s="136" t="s">
        <v>88</v>
      </c>
      <c r="BZ11" s="137"/>
      <c r="CA11" s="136" t="s">
        <v>56</v>
      </c>
      <c r="CB11" s="137"/>
      <c r="CC11" s="136" t="s">
        <v>56</v>
      </c>
      <c r="CD11" s="137"/>
      <c r="CE11" s="136" t="s">
        <v>55</v>
      </c>
      <c r="CF11" s="137"/>
      <c r="CG11" s="136" t="s">
        <v>55</v>
      </c>
      <c r="CH11" s="137"/>
      <c r="CI11" s="136" t="s">
        <v>99</v>
      </c>
      <c r="CJ11" s="137"/>
      <c r="CK11" s="136" t="s">
        <v>99</v>
      </c>
      <c r="CL11" s="137"/>
      <c r="CM11" s="136" t="s">
        <v>54</v>
      </c>
      <c r="CN11" s="137"/>
      <c r="CO11" s="136" t="s">
        <v>54</v>
      </c>
      <c r="CP11" s="137"/>
      <c r="CQ11" s="136"/>
      <c r="CR11" s="137"/>
      <c r="CS11" s="136"/>
      <c r="CT11" s="136"/>
      <c r="CU11" s="136" t="s">
        <v>81</v>
      </c>
      <c r="CV11" s="137"/>
      <c r="CW11" s="136" t="s">
        <v>81</v>
      </c>
      <c r="CX11" s="137"/>
      <c r="CY11" s="136" t="s">
        <v>82</v>
      </c>
      <c r="CZ11" s="137"/>
      <c r="DA11" s="136" t="s">
        <v>82</v>
      </c>
      <c r="DB11" s="137"/>
      <c r="DC11" s="136" t="s">
        <v>83</v>
      </c>
      <c r="DD11" s="137"/>
      <c r="DE11" s="136" t="s">
        <v>83</v>
      </c>
      <c r="DF11" s="137"/>
      <c r="DG11" s="136" t="s">
        <v>84</v>
      </c>
      <c r="DH11" s="137"/>
      <c r="DI11" s="136" t="s">
        <v>84</v>
      </c>
      <c r="DJ11" s="137"/>
      <c r="DK11" s="136" t="s">
        <v>85</v>
      </c>
      <c r="DL11" s="137"/>
      <c r="DM11" s="136" t="s">
        <v>85</v>
      </c>
      <c r="DN11" s="137"/>
      <c r="DO11" s="136" t="s">
        <v>53</v>
      </c>
      <c r="DP11" s="137"/>
      <c r="DQ11" s="136" t="s">
        <v>53</v>
      </c>
      <c r="DR11" s="134"/>
      <c r="DS11" s="133"/>
      <c r="DT11" s="135"/>
      <c r="DU11" s="135"/>
      <c r="DV11" s="135"/>
      <c r="DW11" s="135"/>
      <c r="DX11" s="135"/>
      <c r="DY11" s="135"/>
      <c r="DZ11" s="135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</row>
    <row r="12" spans="1:187" ht="16.2" customHeight="1" x14ac:dyDescent="0.3">
      <c r="A12" s="67"/>
      <c r="B12" s="12">
        <v>1</v>
      </c>
      <c r="C12" s="320">
        <f>Page2of3!C12</f>
        <v>0</v>
      </c>
      <c r="D12" s="321"/>
      <c r="E12" s="378" t="str">
        <f>IF(Page2of3!X12&gt;1,DW12," ")</f>
        <v xml:space="preserve"> </v>
      </c>
      <c r="F12" s="379"/>
      <c r="G12" s="379"/>
      <c r="H12" s="379"/>
      <c r="I12" s="379"/>
      <c r="J12" s="379"/>
      <c r="K12" s="379"/>
      <c r="L12" s="380"/>
      <c r="M12" s="313"/>
      <c r="N12" s="313"/>
      <c r="O12" s="313"/>
      <c r="P12" s="70"/>
      <c r="Q12" s="71"/>
      <c r="R12" s="71"/>
      <c r="S12" s="314"/>
      <c r="T12" s="315"/>
      <c r="U12" s="316"/>
      <c r="V12" s="317"/>
      <c r="W12" s="318"/>
      <c r="X12" s="319"/>
      <c r="Y12" s="312"/>
      <c r="Z12" s="252"/>
      <c r="AA12" s="312"/>
      <c r="AB12" s="252"/>
      <c r="AC12" s="132"/>
      <c r="AD12" s="309"/>
      <c r="AE12" s="310"/>
      <c r="AF12" s="310"/>
      <c r="AG12" s="310"/>
      <c r="AH12" s="310"/>
      <c r="AI12" s="310"/>
      <c r="AJ12" s="310"/>
      <c r="AK12" s="311"/>
      <c r="AL12" s="72"/>
      <c r="AM12" s="280"/>
      <c r="AN12" s="280"/>
      <c r="AO12" s="280"/>
      <c r="AP12" s="280"/>
      <c r="AQ12" s="280"/>
      <c r="AR12" s="280"/>
      <c r="AS12" s="280"/>
      <c r="AT12" s="280"/>
      <c r="AU12" s="280"/>
      <c r="AV12" s="280"/>
      <c r="AW12" s="280"/>
      <c r="AX12" s="280"/>
      <c r="AY12" s="280"/>
      <c r="AZ12" s="280"/>
      <c r="BA12" s="318"/>
      <c r="BB12" s="319"/>
      <c r="BD12" s="327">
        <f t="shared" ref="BD12:BD36" si="0">IF(AND(C12&lt;FROM_DATE,C12&gt;1),M12,0)</f>
        <v>0</v>
      </c>
      <c r="BE12" s="327"/>
      <c r="BF12" s="327"/>
      <c r="BG12" s="138"/>
      <c r="BH12" s="327">
        <f t="shared" ref="BH12:BH36" si="1">IF(OR(C12&gt;FROM_DATE,C12=0),M12,0)</f>
        <v>0</v>
      </c>
      <c r="BI12" s="327"/>
      <c r="BJ12" s="327"/>
      <c r="BM12" s="133">
        <f t="shared" ref="BM12:BM36" si="2">IF(AND(C12&lt;FROM_DATE,C12&gt;1),P12,0)</f>
        <v>0</v>
      </c>
      <c r="BN12" s="134">
        <f>IF(BM12&gt;0,1,0)</f>
        <v>0</v>
      </c>
      <c r="BO12" s="133">
        <f t="shared" ref="BO12:BO36" si="3">IF(OR(C12&gt;FROM_DATE,C12=0),P12,0)</f>
        <v>0</v>
      </c>
      <c r="BP12" s="134">
        <f>IF(BO12&gt;0,1,0)</f>
        <v>0</v>
      </c>
      <c r="BQ12" s="133">
        <f t="shared" ref="BQ12:BQ35" si="4">IF(AND(C12&lt;FROM_DATE,C12&gt;1),Q12,0)</f>
        <v>0</v>
      </c>
      <c r="BR12" s="134">
        <f>IF(BQ12&gt;0,1,0)</f>
        <v>0</v>
      </c>
      <c r="BS12" s="133">
        <f t="shared" ref="BS12:BS35" si="5">IF(OR(C12&gt;FROM_DATE,C12=0),Q12,0)</f>
        <v>0</v>
      </c>
      <c r="BT12" s="134">
        <f>IF(BS12&gt;0,1,0)</f>
        <v>0</v>
      </c>
      <c r="BU12" s="133">
        <f t="shared" ref="BU12:BU36" si="6">IF(AND(C12&lt;FROM_DATE,C12&gt;1),R12,0)</f>
        <v>0</v>
      </c>
      <c r="BV12" s="133">
        <f t="shared" ref="BV12:BV36" si="7">IF(OR(C12&gt;FROM_DATE,C12=0),R12,0)</f>
        <v>0</v>
      </c>
      <c r="BW12" s="133">
        <f t="shared" ref="BW12:BW36" si="8">IF(AND(C12&lt;FROM_DATE,C12&gt;1),S12,0)</f>
        <v>0</v>
      </c>
      <c r="BX12" s="134">
        <f>IF(BW12&gt;0,1,0)</f>
        <v>0</v>
      </c>
      <c r="BY12" s="133">
        <f t="shared" ref="BY12:BY36" si="9">IF(OR(C12&gt;FROM_DATE,C12=0),S12,0)</f>
        <v>0</v>
      </c>
      <c r="BZ12" s="134">
        <f>IF(BY12&gt;0,1,0)</f>
        <v>0</v>
      </c>
      <c r="CA12" s="133">
        <f t="shared" ref="CA12:CA36" si="10">IF(AND(C12&lt;FROM_DATE,C12&gt;1),U12,0)</f>
        <v>0</v>
      </c>
      <c r="CB12" s="134">
        <f>IF(CA12&gt;0,1,0)</f>
        <v>0</v>
      </c>
      <c r="CC12" s="133">
        <f>IF(OR(C12&gt;FROM_DATE,C12=0),U12,0)</f>
        <v>0</v>
      </c>
      <c r="CD12" s="134">
        <f>IF(CC12&gt;0,1,0)</f>
        <v>0</v>
      </c>
      <c r="CE12" s="133">
        <f t="shared" ref="CE12:CE36" si="11">IF(AND(C12&lt;FROM_DATE,C12&gt;1),W12,0)</f>
        <v>0</v>
      </c>
      <c r="CF12" s="134">
        <f>IF(CE12&gt;0,1,0)</f>
        <v>0</v>
      </c>
      <c r="CG12" s="133">
        <f t="shared" ref="CG12:CG36" si="12">IF(OR(C12&gt;FROM_DATE,C12=0),W12,0)</f>
        <v>0</v>
      </c>
      <c r="CH12" s="134">
        <f>IF(CG12&gt;0,1,0)</f>
        <v>0</v>
      </c>
      <c r="CI12" s="133">
        <f t="shared" ref="CI12:CI36" si="13">IF(AND(C12&lt;FROM_DATE,C12&gt;1),Y12,0)</f>
        <v>0</v>
      </c>
      <c r="CJ12" s="134">
        <f>IF(CI12&gt;0,1,0)</f>
        <v>0</v>
      </c>
      <c r="CK12" s="133">
        <f t="shared" ref="CK12:CK36" si="14">IF(OR(C12&gt;FROM_DATE,C12=0),Y12,0)</f>
        <v>0</v>
      </c>
      <c r="CL12" s="134">
        <f>IF(CK12&gt;0,1,0)</f>
        <v>0</v>
      </c>
      <c r="CM12" s="133">
        <f t="shared" ref="CM12:CM36" si="15">IF(AND(C12&lt;FROM_DATE,C12&gt;1),AA12,0)</f>
        <v>0</v>
      </c>
      <c r="CN12" s="134">
        <f>IF(CM12&gt;0,1,0)</f>
        <v>0</v>
      </c>
      <c r="CO12" s="133">
        <f t="shared" ref="CO12:CO36" si="16">IF(OR(C12&gt;FROM_DATE,C12=0),AA12,0)</f>
        <v>0</v>
      </c>
      <c r="CP12" s="134">
        <f>IF(CO12&gt;0,1,0)</f>
        <v>0</v>
      </c>
      <c r="CQ12" s="133">
        <f t="shared" ref="CQ12:CQ36" si="17">IF(AND(C12&lt;FROM_DATE,C12&gt;1),AC12,0)</f>
        <v>0</v>
      </c>
      <c r="CR12" s="134">
        <f>IF(CQ12&gt;0,1,0)</f>
        <v>0</v>
      </c>
      <c r="CS12" s="133">
        <f t="shared" ref="CS12:CS36" si="18">IF(OR(C12&gt;FROM_DATE,C12=0),AC12,0)</f>
        <v>0</v>
      </c>
      <c r="CT12" s="134">
        <f>IF(CS12&gt;0,1,0)</f>
        <v>0</v>
      </c>
      <c r="CU12" s="133">
        <f t="shared" ref="CU12:CU36" si="19">IF(AND(C12&lt;FROM_DATE,C12&gt;1),AD12,0)</f>
        <v>0</v>
      </c>
      <c r="CV12" s="134">
        <f>IF(CU12&gt;0,1,0)</f>
        <v>0</v>
      </c>
      <c r="CW12" s="133">
        <f t="shared" ref="CW12:CW36" si="20">IF(OR(C12&gt;FROM_DATE,C12=0),AD12,0)</f>
        <v>0</v>
      </c>
      <c r="CX12" s="134">
        <f>IF(CW12&gt;0,1,0)</f>
        <v>0</v>
      </c>
      <c r="CY12" s="133">
        <f t="shared" ref="CY12:CY36" si="21">IF(AND(C12&lt;FROM_DATE,C12&gt;1),AG12,0)</f>
        <v>0</v>
      </c>
      <c r="CZ12" s="134">
        <f>IF(CY12&gt;0,1,0)</f>
        <v>0</v>
      </c>
      <c r="DA12" s="133">
        <f t="shared" ref="DA12:DA36" si="22">IF(OR(C12&gt;FROM_DATE,C12=0),AG12,0)</f>
        <v>0</v>
      </c>
      <c r="DB12" s="134">
        <f>IF(DA12&gt;0,1,0)</f>
        <v>0</v>
      </c>
      <c r="DC12" s="133">
        <f t="shared" ref="DC12:DC36" si="23">IF(AND(C12&lt;FROM_DATE,AH12&gt;1),AH12,0)</f>
        <v>0</v>
      </c>
      <c r="DD12" s="134">
        <f>IF(DC12&gt;0,1,0)</f>
        <v>0</v>
      </c>
      <c r="DE12" s="133">
        <f t="shared" ref="DE12:DE36" si="24">IF(OR(C12&gt;FROM_DATE,C12=0),AH12,0)</f>
        <v>0</v>
      </c>
      <c r="DF12" s="134">
        <f>IF(DE12&gt;0,1,0)</f>
        <v>0</v>
      </c>
      <c r="DG12" s="133">
        <f t="shared" ref="DG12:DG36" si="25">IF(AND(C12&lt;FROM_DATE,C12&gt;1),AI12,0)</f>
        <v>0</v>
      </c>
      <c r="DH12" s="134">
        <f>IF(DG12&gt;0,1,0)</f>
        <v>0</v>
      </c>
      <c r="DI12" s="133">
        <f t="shared" ref="DI12:DI36" si="26">IF(OR(C12&gt;FROM_DATE,C12=0),AI12,0)</f>
        <v>0</v>
      </c>
      <c r="DJ12" s="134">
        <f>IF(DI12&gt;0,1,0)</f>
        <v>0</v>
      </c>
      <c r="DK12" s="133">
        <f t="shared" ref="DK12:DK36" si="27">IF(AND(C12&lt;FROM_DATE,C12&gt;1),AJ12,0)</f>
        <v>0</v>
      </c>
      <c r="DL12" s="134">
        <f>IF(DK12&gt;0,1,0)</f>
        <v>0</v>
      </c>
      <c r="DM12" s="133">
        <f t="shared" ref="DM12:DM36" si="28">IF(OR(C12&gt;FROM_DATE,C12=0),AJ12,0)</f>
        <v>0</v>
      </c>
      <c r="DN12" s="134">
        <f>IF(DM12&gt;0,1,0)</f>
        <v>0</v>
      </c>
      <c r="DO12" s="133">
        <f t="shared" ref="DO12:DO36" si="29">IF(AND(C12&lt;FROM_DATE,C12&gt;1),AK12,0)</f>
        <v>0</v>
      </c>
      <c r="DP12" s="134">
        <f>IF(DO12&gt;0,1,0)</f>
        <v>0</v>
      </c>
      <c r="DQ12" s="133">
        <f t="shared" ref="DQ12:DQ36" si="30">IF(OR(C12&gt;FROM_DATE,C12=0),AK12,0)</f>
        <v>0</v>
      </c>
      <c r="DR12" s="134">
        <f>IF(DQ12&gt;0,1,0)</f>
        <v>0</v>
      </c>
      <c r="DS12" s="133"/>
      <c r="DT12" s="139" t="s">
        <v>144</v>
      </c>
      <c r="DU12" s="135" t="str">
        <f>LEFT(Page2of3!E12,1)</f>
        <v/>
      </c>
      <c r="DV12" s="135">
        <f>Page2of3!J12</f>
        <v>0</v>
      </c>
      <c r="DW12" s="135" t="str">
        <f>CONCATENATE(DV12,","," ",DU12,".")</f>
        <v>0, .</v>
      </c>
      <c r="DX12" s="135" t="s">
        <v>185</v>
      </c>
      <c r="DY12" s="135"/>
      <c r="DZ12" s="135"/>
      <c r="EA12" s="135"/>
      <c r="EB12" s="135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</row>
    <row r="13" spans="1:187" ht="16.2" customHeight="1" x14ac:dyDescent="0.3">
      <c r="A13" s="67"/>
      <c r="B13" s="12">
        <v>2</v>
      </c>
      <c r="C13" s="320">
        <f>Page2of3!C13</f>
        <v>0</v>
      </c>
      <c r="D13" s="321"/>
      <c r="E13" s="378" t="str">
        <f>IF(Page2of3!X13&gt;1,DW13," ")</f>
        <v xml:space="preserve"> </v>
      </c>
      <c r="F13" s="379"/>
      <c r="G13" s="379"/>
      <c r="H13" s="379"/>
      <c r="I13" s="379"/>
      <c r="J13" s="379"/>
      <c r="K13" s="379"/>
      <c r="L13" s="380"/>
      <c r="M13" s="313"/>
      <c r="N13" s="313"/>
      <c r="O13" s="313"/>
      <c r="P13" s="70"/>
      <c r="Q13" s="71"/>
      <c r="R13" s="71"/>
      <c r="S13" s="314"/>
      <c r="T13" s="315"/>
      <c r="U13" s="316">
        <v>0</v>
      </c>
      <c r="V13" s="317"/>
      <c r="W13" s="318">
        <v>0</v>
      </c>
      <c r="X13" s="319"/>
      <c r="Y13" s="312">
        <v>0</v>
      </c>
      <c r="Z13" s="252"/>
      <c r="AA13" s="312">
        <v>0</v>
      </c>
      <c r="AB13" s="252"/>
      <c r="AC13" s="132"/>
      <c r="AD13" s="309"/>
      <c r="AE13" s="310"/>
      <c r="AF13" s="310"/>
      <c r="AG13" s="310"/>
      <c r="AH13" s="310"/>
      <c r="AI13" s="310"/>
      <c r="AJ13" s="310"/>
      <c r="AK13" s="311"/>
      <c r="AL13" s="72"/>
      <c r="AM13" s="280"/>
      <c r="AN13" s="280"/>
      <c r="AO13" s="280"/>
      <c r="AP13" s="280"/>
      <c r="AQ13" s="280"/>
      <c r="AR13" s="280"/>
      <c r="AS13" s="280"/>
      <c r="AT13" s="280"/>
      <c r="AU13" s="280"/>
      <c r="AV13" s="280"/>
      <c r="AW13" s="280"/>
      <c r="AX13" s="280"/>
      <c r="AY13" s="280"/>
      <c r="AZ13" s="280"/>
      <c r="BA13" s="318"/>
      <c r="BB13" s="319"/>
      <c r="BD13" s="327">
        <f t="shared" si="0"/>
        <v>0</v>
      </c>
      <c r="BE13" s="327"/>
      <c r="BF13" s="327"/>
      <c r="BH13" s="327">
        <f t="shared" si="1"/>
        <v>0</v>
      </c>
      <c r="BI13" s="327"/>
      <c r="BJ13" s="327"/>
      <c r="BM13" s="133">
        <f t="shared" si="2"/>
        <v>0</v>
      </c>
      <c r="BN13" s="134">
        <f t="shared" ref="BN13:BN36" si="31">IF(BM13&gt;0,1,0)</f>
        <v>0</v>
      </c>
      <c r="BO13" s="133">
        <f t="shared" si="3"/>
        <v>0</v>
      </c>
      <c r="BP13" s="134">
        <f t="shared" ref="BP13:BP36" si="32">IF(BO13&gt;0,1,0)</f>
        <v>0</v>
      </c>
      <c r="BQ13" s="133">
        <f t="shared" si="4"/>
        <v>0</v>
      </c>
      <c r="BR13" s="134">
        <f t="shared" ref="BR13:BR36" si="33">IF(BQ13&gt;0,1,0)</f>
        <v>0</v>
      </c>
      <c r="BS13" s="133">
        <f t="shared" si="5"/>
        <v>0</v>
      </c>
      <c r="BT13" s="134">
        <f t="shared" ref="BT13:BT36" si="34">IF(BS13&gt;0,1,0)</f>
        <v>0</v>
      </c>
      <c r="BU13" s="133">
        <f t="shared" si="6"/>
        <v>0</v>
      </c>
      <c r="BV13" s="133">
        <f t="shared" si="7"/>
        <v>0</v>
      </c>
      <c r="BW13" s="133">
        <f t="shared" si="8"/>
        <v>0</v>
      </c>
      <c r="BX13" s="134">
        <f t="shared" ref="BX13:BX36" si="35">IF(BW13&gt;0,1,0)</f>
        <v>0</v>
      </c>
      <c r="BY13" s="133">
        <f t="shared" si="9"/>
        <v>0</v>
      </c>
      <c r="BZ13" s="134">
        <f t="shared" ref="BZ13:BZ36" si="36">IF(BY13&gt;0,1,0)</f>
        <v>0</v>
      </c>
      <c r="CA13" s="133">
        <f t="shared" si="10"/>
        <v>0</v>
      </c>
      <c r="CB13" s="134">
        <f t="shared" ref="CB13:CB36" si="37">IF(CA13&gt;0,1,0)</f>
        <v>0</v>
      </c>
      <c r="CC13" s="133">
        <f t="shared" ref="CC13:CC36" si="38">IF(OR(C13&gt;FROM_DATE,C13=0),U13,0)</f>
        <v>0</v>
      </c>
      <c r="CD13" s="134">
        <f t="shared" ref="CD13:CD36" si="39">IF(CC13&gt;0,1,0)</f>
        <v>0</v>
      </c>
      <c r="CE13" s="133">
        <f t="shared" si="11"/>
        <v>0</v>
      </c>
      <c r="CF13" s="134">
        <f t="shared" ref="CF13:CF36" si="40">IF(CE13&gt;0,1,0)</f>
        <v>0</v>
      </c>
      <c r="CG13" s="133">
        <f t="shared" si="12"/>
        <v>0</v>
      </c>
      <c r="CH13" s="134">
        <f t="shared" ref="CH13:CH36" si="41">IF(CG13&gt;0,1,0)</f>
        <v>0</v>
      </c>
      <c r="CI13" s="133">
        <f t="shared" si="13"/>
        <v>0</v>
      </c>
      <c r="CJ13" s="134">
        <f t="shared" ref="CJ13:CJ36" si="42">IF(CI13&gt;0,1,0)</f>
        <v>0</v>
      </c>
      <c r="CK13" s="133">
        <f t="shared" si="14"/>
        <v>0</v>
      </c>
      <c r="CL13" s="134">
        <f t="shared" ref="CL13:CL36" si="43">IF(CK13&gt;0,1,0)</f>
        <v>0</v>
      </c>
      <c r="CM13" s="133">
        <f t="shared" si="15"/>
        <v>0</v>
      </c>
      <c r="CN13" s="134">
        <f t="shared" ref="CN13:CN36" si="44">IF(CM13&gt;0,1,0)</f>
        <v>0</v>
      </c>
      <c r="CO13" s="133">
        <f t="shared" si="16"/>
        <v>0</v>
      </c>
      <c r="CP13" s="134">
        <f t="shared" ref="CP13:CP36" si="45">IF(CO13&gt;0,1,0)</f>
        <v>0</v>
      </c>
      <c r="CQ13" s="133">
        <f t="shared" si="17"/>
        <v>0</v>
      </c>
      <c r="CR13" s="134">
        <f t="shared" ref="CR13:CR36" si="46">IF(CQ13&gt;0,1,0)</f>
        <v>0</v>
      </c>
      <c r="CS13" s="133">
        <f t="shared" si="18"/>
        <v>0</v>
      </c>
      <c r="CT13" s="134">
        <f t="shared" ref="CT13:CT36" si="47">IF(CS13&gt;0,1,0)</f>
        <v>0</v>
      </c>
      <c r="CU13" s="133">
        <f t="shared" si="19"/>
        <v>0</v>
      </c>
      <c r="CV13" s="134">
        <f t="shared" ref="CV13:CV36" si="48">IF(CU13&gt;0,1,0)</f>
        <v>0</v>
      </c>
      <c r="CW13" s="133">
        <f t="shared" si="20"/>
        <v>0</v>
      </c>
      <c r="CX13" s="134">
        <f t="shared" ref="CX13:CX36" si="49">IF(CW13&gt;0,1,0)</f>
        <v>0</v>
      </c>
      <c r="CY13" s="133">
        <f t="shared" si="21"/>
        <v>0</v>
      </c>
      <c r="CZ13" s="134">
        <f t="shared" ref="CZ13:CZ36" si="50">IF(CY13&gt;0,1,0)</f>
        <v>0</v>
      </c>
      <c r="DA13" s="133">
        <f t="shared" si="22"/>
        <v>0</v>
      </c>
      <c r="DB13" s="134">
        <f t="shared" ref="DB13:DB36" si="51">IF(DA13&gt;0,1,0)</f>
        <v>0</v>
      </c>
      <c r="DC13" s="133">
        <f t="shared" si="23"/>
        <v>0</v>
      </c>
      <c r="DD13" s="134">
        <f t="shared" ref="DD13:DD36" si="52">IF(DC13&gt;0,1,0)</f>
        <v>0</v>
      </c>
      <c r="DE13" s="133">
        <f t="shared" si="24"/>
        <v>0</v>
      </c>
      <c r="DF13" s="134">
        <f t="shared" ref="DF13:DF36" si="53">IF(DE13&gt;0,1,0)</f>
        <v>0</v>
      </c>
      <c r="DG13" s="133">
        <f t="shared" si="25"/>
        <v>0</v>
      </c>
      <c r="DH13" s="134">
        <f t="shared" ref="DH13:DH36" si="54">IF(DG13&gt;0,1,0)</f>
        <v>0</v>
      </c>
      <c r="DI13" s="133">
        <f t="shared" si="26"/>
        <v>0</v>
      </c>
      <c r="DJ13" s="134">
        <f t="shared" ref="DJ13:DJ36" si="55">IF(DI13&gt;0,1,0)</f>
        <v>0</v>
      </c>
      <c r="DK13" s="133">
        <f t="shared" si="27"/>
        <v>0</v>
      </c>
      <c r="DL13" s="134">
        <f t="shared" ref="DL13:DL36" si="56">IF(DK13&gt;0,1,0)</f>
        <v>0</v>
      </c>
      <c r="DM13" s="133">
        <f t="shared" si="28"/>
        <v>0</v>
      </c>
      <c r="DN13" s="134">
        <f t="shared" ref="DN13:DN36" si="57">IF(DM13&gt;0,1,0)</f>
        <v>0</v>
      </c>
      <c r="DO13" s="133">
        <f t="shared" si="29"/>
        <v>0</v>
      </c>
      <c r="DP13" s="134">
        <f t="shared" ref="DP13:DP36" si="58">IF(DO13&gt;0,1,0)</f>
        <v>0</v>
      </c>
      <c r="DQ13" s="133">
        <f t="shared" si="30"/>
        <v>0</v>
      </c>
      <c r="DR13" s="134">
        <f t="shared" ref="DR13:DR36" si="59">IF(DQ13&gt;0,1,0)</f>
        <v>0</v>
      </c>
      <c r="DS13" s="133"/>
      <c r="DT13" s="139" t="s">
        <v>145</v>
      </c>
      <c r="DU13" s="135" t="str">
        <f>LEFT(Page2of3!E13,1)</f>
        <v/>
      </c>
      <c r="DV13" s="135">
        <f>Page2of3!J13</f>
        <v>0</v>
      </c>
      <c r="DW13" s="135" t="str">
        <f t="shared" ref="DW13:DW36" si="60">CONCATENATE(DV13,","," ",DU13,".")</f>
        <v>0, .</v>
      </c>
      <c r="DX13" s="135" t="s">
        <v>186</v>
      </c>
      <c r="DY13" s="135"/>
      <c r="DZ13" s="135"/>
      <c r="EA13" s="135"/>
      <c r="EB13" s="135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</row>
    <row r="14" spans="1:187" ht="16.2" customHeight="1" x14ac:dyDescent="0.3">
      <c r="A14" s="67"/>
      <c r="B14" s="12">
        <v>3</v>
      </c>
      <c r="C14" s="320">
        <f>Page2of3!C14</f>
        <v>0</v>
      </c>
      <c r="D14" s="321"/>
      <c r="E14" s="378" t="str">
        <f>IF(Page2of3!X14&gt;1,DW14," ")</f>
        <v xml:space="preserve"> </v>
      </c>
      <c r="F14" s="379"/>
      <c r="G14" s="379"/>
      <c r="H14" s="379"/>
      <c r="I14" s="379"/>
      <c r="J14" s="379"/>
      <c r="K14" s="379"/>
      <c r="L14" s="380"/>
      <c r="M14" s="313"/>
      <c r="N14" s="313"/>
      <c r="O14" s="313"/>
      <c r="P14" s="70">
        <v>0</v>
      </c>
      <c r="Q14" s="71">
        <v>0</v>
      </c>
      <c r="R14" s="71">
        <v>0</v>
      </c>
      <c r="S14" s="314">
        <v>0</v>
      </c>
      <c r="T14" s="315"/>
      <c r="U14" s="316">
        <v>0</v>
      </c>
      <c r="V14" s="317"/>
      <c r="W14" s="318">
        <v>0</v>
      </c>
      <c r="X14" s="319"/>
      <c r="Y14" s="312">
        <v>0</v>
      </c>
      <c r="Z14" s="252"/>
      <c r="AA14" s="312">
        <v>0</v>
      </c>
      <c r="AB14" s="252"/>
      <c r="AC14" s="132"/>
      <c r="AD14" s="309"/>
      <c r="AE14" s="310"/>
      <c r="AF14" s="310"/>
      <c r="AG14" s="310"/>
      <c r="AH14" s="310"/>
      <c r="AI14" s="310"/>
      <c r="AJ14" s="310"/>
      <c r="AK14" s="311"/>
      <c r="AL14" s="72"/>
      <c r="AM14" s="280"/>
      <c r="AN14" s="280"/>
      <c r="AO14" s="280"/>
      <c r="AP14" s="280"/>
      <c r="AQ14" s="280"/>
      <c r="AR14" s="280"/>
      <c r="AS14" s="280"/>
      <c r="AT14" s="280"/>
      <c r="AU14" s="280"/>
      <c r="AV14" s="280"/>
      <c r="AW14" s="280"/>
      <c r="AX14" s="280"/>
      <c r="AY14" s="280"/>
      <c r="AZ14" s="280"/>
      <c r="BA14" s="318"/>
      <c r="BB14" s="319"/>
      <c r="BD14" s="327">
        <f t="shared" si="0"/>
        <v>0</v>
      </c>
      <c r="BE14" s="327"/>
      <c r="BF14" s="327"/>
      <c r="BH14" s="327">
        <f t="shared" si="1"/>
        <v>0</v>
      </c>
      <c r="BI14" s="327"/>
      <c r="BJ14" s="327"/>
      <c r="BM14" s="133">
        <f t="shared" si="2"/>
        <v>0</v>
      </c>
      <c r="BN14" s="134">
        <f t="shared" si="31"/>
        <v>0</v>
      </c>
      <c r="BO14" s="133">
        <f t="shared" si="3"/>
        <v>0</v>
      </c>
      <c r="BP14" s="134">
        <f t="shared" si="32"/>
        <v>0</v>
      </c>
      <c r="BQ14" s="133">
        <f t="shared" si="4"/>
        <v>0</v>
      </c>
      <c r="BR14" s="134">
        <f t="shared" si="33"/>
        <v>0</v>
      </c>
      <c r="BS14" s="133">
        <f t="shared" si="5"/>
        <v>0</v>
      </c>
      <c r="BT14" s="134">
        <f t="shared" si="34"/>
        <v>0</v>
      </c>
      <c r="BU14" s="133">
        <f t="shared" si="6"/>
        <v>0</v>
      </c>
      <c r="BV14" s="133">
        <f t="shared" si="7"/>
        <v>0</v>
      </c>
      <c r="BW14" s="133">
        <f t="shared" si="8"/>
        <v>0</v>
      </c>
      <c r="BX14" s="134">
        <f t="shared" si="35"/>
        <v>0</v>
      </c>
      <c r="BY14" s="133">
        <f t="shared" si="9"/>
        <v>0</v>
      </c>
      <c r="BZ14" s="134">
        <f t="shared" si="36"/>
        <v>0</v>
      </c>
      <c r="CA14" s="133">
        <f t="shared" si="10"/>
        <v>0</v>
      </c>
      <c r="CB14" s="134">
        <f t="shared" si="37"/>
        <v>0</v>
      </c>
      <c r="CC14" s="133">
        <f t="shared" si="38"/>
        <v>0</v>
      </c>
      <c r="CD14" s="134">
        <f t="shared" si="39"/>
        <v>0</v>
      </c>
      <c r="CE14" s="133">
        <f t="shared" si="11"/>
        <v>0</v>
      </c>
      <c r="CF14" s="134">
        <f t="shared" si="40"/>
        <v>0</v>
      </c>
      <c r="CG14" s="133">
        <f t="shared" si="12"/>
        <v>0</v>
      </c>
      <c r="CH14" s="134">
        <f t="shared" si="41"/>
        <v>0</v>
      </c>
      <c r="CI14" s="133">
        <f t="shared" si="13"/>
        <v>0</v>
      </c>
      <c r="CJ14" s="134">
        <f t="shared" si="42"/>
        <v>0</v>
      </c>
      <c r="CK14" s="133">
        <f t="shared" si="14"/>
        <v>0</v>
      </c>
      <c r="CL14" s="134">
        <f t="shared" si="43"/>
        <v>0</v>
      </c>
      <c r="CM14" s="133">
        <f t="shared" si="15"/>
        <v>0</v>
      </c>
      <c r="CN14" s="134">
        <f t="shared" si="44"/>
        <v>0</v>
      </c>
      <c r="CO14" s="133">
        <f t="shared" si="16"/>
        <v>0</v>
      </c>
      <c r="CP14" s="134">
        <f t="shared" si="45"/>
        <v>0</v>
      </c>
      <c r="CQ14" s="133">
        <f t="shared" si="17"/>
        <v>0</v>
      </c>
      <c r="CR14" s="134">
        <f t="shared" si="46"/>
        <v>0</v>
      </c>
      <c r="CS14" s="133">
        <f t="shared" si="18"/>
        <v>0</v>
      </c>
      <c r="CT14" s="134">
        <f t="shared" si="47"/>
        <v>0</v>
      </c>
      <c r="CU14" s="133">
        <f t="shared" si="19"/>
        <v>0</v>
      </c>
      <c r="CV14" s="134">
        <f t="shared" si="48"/>
        <v>0</v>
      </c>
      <c r="CW14" s="133">
        <f t="shared" si="20"/>
        <v>0</v>
      </c>
      <c r="CX14" s="134">
        <f t="shared" si="49"/>
        <v>0</v>
      </c>
      <c r="CY14" s="133">
        <f t="shared" si="21"/>
        <v>0</v>
      </c>
      <c r="CZ14" s="134">
        <f t="shared" si="50"/>
        <v>0</v>
      </c>
      <c r="DA14" s="133">
        <f t="shared" si="22"/>
        <v>0</v>
      </c>
      <c r="DB14" s="134">
        <f t="shared" si="51"/>
        <v>0</v>
      </c>
      <c r="DC14" s="133">
        <f t="shared" si="23"/>
        <v>0</v>
      </c>
      <c r="DD14" s="134">
        <f t="shared" si="52"/>
        <v>0</v>
      </c>
      <c r="DE14" s="133">
        <f t="shared" si="24"/>
        <v>0</v>
      </c>
      <c r="DF14" s="134">
        <f t="shared" si="53"/>
        <v>0</v>
      </c>
      <c r="DG14" s="133">
        <f t="shared" si="25"/>
        <v>0</v>
      </c>
      <c r="DH14" s="134">
        <f t="shared" si="54"/>
        <v>0</v>
      </c>
      <c r="DI14" s="133">
        <f t="shared" si="26"/>
        <v>0</v>
      </c>
      <c r="DJ14" s="134">
        <f t="shared" si="55"/>
        <v>0</v>
      </c>
      <c r="DK14" s="133">
        <f t="shared" si="27"/>
        <v>0</v>
      </c>
      <c r="DL14" s="134">
        <f t="shared" si="56"/>
        <v>0</v>
      </c>
      <c r="DM14" s="133">
        <f t="shared" si="28"/>
        <v>0</v>
      </c>
      <c r="DN14" s="134">
        <f t="shared" si="57"/>
        <v>0</v>
      </c>
      <c r="DO14" s="133">
        <f t="shared" si="29"/>
        <v>0</v>
      </c>
      <c r="DP14" s="134">
        <f t="shared" si="58"/>
        <v>0</v>
      </c>
      <c r="DQ14" s="133">
        <f t="shared" si="30"/>
        <v>0</v>
      </c>
      <c r="DR14" s="134">
        <f t="shared" si="59"/>
        <v>0</v>
      </c>
      <c r="DS14" s="133"/>
      <c r="DT14" s="139" t="s">
        <v>146</v>
      </c>
      <c r="DU14" s="135" t="str">
        <f>LEFT(Page2of3!E14,1)</f>
        <v/>
      </c>
      <c r="DV14" s="135">
        <f>Page2of3!J14</f>
        <v>0</v>
      </c>
      <c r="DW14" s="135" t="str">
        <f t="shared" si="60"/>
        <v>0, .</v>
      </c>
      <c r="DX14" s="135"/>
      <c r="DY14" s="135"/>
      <c r="DZ14" s="135"/>
      <c r="EA14" s="135"/>
      <c r="EB14" s="135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</row>
    <row r="15" spans="1:187" ht="16.2" customHeight="1" x14ac:dyDescent="0.3">
      <c r="A15" s="67"/>
      <c r="B15" s="12">
        <v>4</v>
      </c>
      <c r="C15" s="320">
        <f>Page2of3!C15</f>
        <v>0</v>
      </c>
      <c r="D15" s="321"/>
      <c r="E15" s="378" t="str">
        <f>IF(Page2of3!X15&gt;1,DW15," ")</f>
        <v xml:space="preserve"> </v>
      </c>
      <c r="F15" s="379"/>
      <c r="G15" s="379"/>
      <c r="H15" s="379"/>
      <c r="I15" s="379"/>
      <c r="J15" s="379"/>
      <c r="K15" s="379"/>
      <c r="L15" s="380"/>
      <c r="M15" s="313"/>
      <c r="N15" s="313"/>
      <c r="O15" s="313"/>
      <c r="P15" s="70">
        <v>0</v>
      </c>
      <c r="Q15" s="71">
        <v>0</v>
      </c>
      <c r="R15" s="71">
        <v>0</v>
      </c>
      <c r="S15" s="314">
        <v>0</v>
      </c>
      <c r="T15" s="315"/>
      <c r="U15" s="316">
        <v>0</v>
      </c>
      <c r="V15" s="317"/>
      <c r="W15" s="318">
        <v>0</v>
      </c>
      <c r="X15" s="319"/>
      <c r="Y15" s="312">
        <v>0</v>
      </c>
      <c r="Z15" s="252"/>
      <c r="AA15" s="312">
        <v>0</v>
      </c>
      <c r="AB15" s="252"/>
      <c r="AC15" s="132"/>
      <c r="AD15" s="309"/>
      <c r="AE15" s="310"/>
      <c r="AF15" s="310"/>
      <c r="AG15" s="310"/>
      <c r="AH15" s="310"/>
      <c r="AI15" s="310"/>
      <c r="AJ15" s="310"/>
      <c r="AK15" s="311"/>
      <c r="AL15" s="72"/>
      <c r="AM15" s="280"/>
      <c r="AN15" s="280"/>
      <c r="AO15" s="280"/>
      <c r="AP15" s="280"/>
      <c r="AQ15" s="280"/>
      <c r="AR15" s="280"/>
      <c r="AS15" s="280"/>
      <c r="AT15" s="280"/>
      <c r="AU15" s="280"/>
      <c r="AV15" s="280"/>
      <c r="AW15" s="280"/>
      <c r="AX15" s="280"/>
      <c r="AY15" s="280"/>
      <c r="AZ15" s="280"/>
      <c r="BA15" s="318"/>
      <c r="BB15" s="319"/>
      <c r="BD15" s="327">
        <f t="shared" si="0"/>
        <v>0</v>
      </c>
      <c r="BE15" s="327"/>
      <c r="BF15" s="327"/>
      <c r="BH15" s="327">
        <f t="shared" si="1"/>
        <v>0</v>
      </c>
      <c r="BI15" s="327"/>
      <c r="BJ15" s="327"/>
      <c r="BM15" s="133">
        <f t="shared" si="2"/>
        <v>0</v>
      </c>
      <c r="BN15" s="134">
        <f t="shared" si="31"/>
        <v>0</v>
      </c>
      <c r="BO15" s="133">
        <f t="shared" si="3"/>
        <v>0</v>
      </c>
      <c r="BP15" s="134">
        <f t="shared" si="32"/>
        <v>0</v>
      </c>
      <c r="BQ15" s="133">
        <f t="shared" si="4"/>
        <v>0</v>
      </c>
      <c r="BR15" s="134">
        <f t="shared" si="33"/>
        <v>0</v>
      </c>
      <c r="BS15" s="133">
        <f t="shared" si="5"/>
        <v>0</v>
      </c>
      <c r="BT15" s="134">
        <f t="shared" si="34"/>
        <v>0</v>
      </c>
      <c r="BU15" s="133">
        <f t="shared" si="6"/>
        <v>0</v>
      </c>
      <c r="BV15" s="133">
        <f t="shared" si="7"/>
        <v>0</v>
      </c>
      <c r="BW15" s="133">
        <f t="shared" si="8"/>
        <v>0</v>
      </c>
      <c r="BX15" s="134">
        <f t="shared" si="35"/>
        <v>0</v>
      </c>
      <c r="BY15" s="133">
        <f t="shared" si="9"/>
        <v>0</v>
      </c>
      <c r="BZ15" s="134">
        <f t="shared" si="36"/>
        <v>0</v>
      </c>
      <c r="CA15" s="133">
        <f t="shared" si="10"/>
        <v>0</v>
      </c>
      <c r="CB15" s="134">
        <f t="shared" si="37"/>
        <v>0</v>
      </c>
      <c r="CC15" s="133">
        <f t="shared" si="38"/>
        <v>0</v>
      </c>
      <c r="CD15" s="134">
        <f t="shared" si="39"/>
        <v>0</v>
      </c>
      <c r="CE15" s="133">
        <f t="shared" si="11"/>
        <v>0</v>
      </c>
      <c r="CF15" s="134">
        <f t="shared" si="40"/>
        <v>0</v>
      </c>
      <c r="CG15" s="133">
        <f t="shared" si="12"/>
        <v>0</v>
      </c>
      <c r="CH15" s="134">
        <f t="shared" si="41"/>
        <v>0</v>
      </c>
      <c r="CI15" s="133">
        <f t="shared" si="13"/>
        <v>0</v>
      </c>
      <c r="CJ15" s="134">
        <f t="shared" si="42"/>
        <v>0</v>
      </c>
      <c r="CK15" s="133">
        <f t="shared" si="14"/>
        <v>0</v>
      </c>
      <c r="CL15" s="134">
        <f t="shared" si="43"/>
        <v>0</v>
      </c>
      <c r="CM15" s="133">
        <f t="shared" si="15"/>
        <v>0</v>
      </c>
      <c r="CN15" s="134">
        <f t="shared" si="44"/>
        <v>0</v>
      </c>
      <c r="CO15" s="133">
        <f t="shared" si="16"/>
        <v>0</v>
      </c>
      <c r="CP15" s="134">
        <f t="shared" si="45"/>
        <v>0</v>
      </c>
      <c r="CQ15" s="133">
        <f t="shared" si="17"/>
        <v>0</v>
      </c>
      <c r="CR15" s="134">
        <f t="shared" si="46"/>
        <v>0</v>
      </c>
      <c r="CS15" s="133">
        <f t="shared" si="18"/>
        <v>0</v>
      </c>
      <c r="CT15" s="134">
        <f t="shared" si="47"/>
        <v>0</v>
      </c>
      <c r="CU15" s="133">
        <f t="shared" si="19"/>
        <v>0</v>
      </c>
      <c r="CV15" s="134">
        <f t="shared" si="48"/>
        <v>0</v>
      </c>
      <c r="CW15" s="133">
        <f t="shared" si="20"/>
        <v>0</v>
      </c>
      <c r="CX15" s="134">
        <f t="shared" si="49"/>
        <v>0</v>
      </c>
      <c r="CY15" s="133">
        <f t="shared" si="21"/>
        <v>0</v>
      </c>
      <c r="CZ15" s="134">
        <f t="shared" si="50"/>
        <v>0</v>
      </c>
      <c r="DA15" s="133">
        <f t="shared" si="22"/>
        <v>0</v>
      </c>
      <c r="DB15" s="134">
        <f t="shared" si="51"/>
        <v>0</v>
      </c>
      <c r="DC15" s="133">
        <f t="shared" si="23"/>
        <v>0</v>
      </c>
      <c r="DD15" s="134">
        <f t="shared" si="52"/>
        <v>0</v>
      </c>
      <c r="DE15" s="133">
        <f t="shared" si="24"/>
        <v>0</v>
      </c>
      <c r="DF15" s="134">
        <f t="shared" si="53"/>
        <v>0</v>
      </c>
      <c r="DG15" s="133">
        <f t="shared" si="25"/>
        <v>0</v>
      </c>
      <c r="DH15" s="134">
        <f t="shared" si="54"/>
        <v>0</v>
      </c>
      <c r="DI15" s="133">
        <f t="shared" si="26"/>
        <v>0</v>
      </c>
      <c r="DJ15" s="134">
        <f t="shared" si="55"/>
        <v>0</v>
      </c>
      <c r="DK15" s="133">
        <f t="shared" si="27"/>
        <v>0</v>
      </c>
      <c r="DL15" s="134">
        <f t="shared" si="56"/>
        <v>0</v>
      </c>
      <c r="DM15" s="133">
        <f t="shared" si="28"/>
        <v>0</v>
      </c>
      <c r="DN15" s="134">
        <f t="shared" si="57"/>
        <v>0</v>
      </c>
      <c r="DO15" s="133">
        <f t="shared" si="29"/>
        <v>0</v>
      </c>
      <c r="DP15" s="134">
        <f t="shared" si="58"/>
        <v>0</v>
      </c>
      <c r="DQ15" s="133">
        <f t="shared" si="30"/>
        <v>0</v>
      </c>
      <c r="DR15" s="134">
        <f t="shared" si="59"/>
        <v>0</v>
      </c>
      <c r="DS15" s="133"/>
      <c r="DT15" s="139" t="s">
        <v>147</v>
      </c>
      <c r="DU15" s="135" t="str">
        <f>LEFT(Page2of3!E15,1)</f>
        <v/>
      </c>
      <c r="DV15" s="135">
        <f>Page2of3!J15</f>
        <v>0</v>
      </c>
      <c r="DW15" s="135" t="str">
        <f t="shared" si="60"/>
        <v>0, .</v>
      </c>
      <c r="DX15" s="135"/>
      <c r="DY15" s="135"/>
      <c r="DZ15" s="135"/>
      <c r="EA15" s="135"/>
      <c r="EB15" s="135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</row>
    <row r="16" spans="1:187" ht="16.2" customHeight="1" x14ac:dyDescent="0.3">
      <c r="A16" s="67"/>
      <c r="B16" s="12">
        <v>5</v>
      </c>
      <c r="C16" s="320">
        <f>Page2of3!C16</f>
        <v>0</v>
      </c>
      <c r="D16" s="321"/>
      <c r="E16" s="378" t="str">
        <f>IF(Page2of3!X16&gt;1,DW16," ")</f>
        <v xml:space="preserve"> </v>
      </c>
      <c r="F16" s="379"/>
      <c r="G16" s="379"/>
      <c r="H16" s="379"/>
      <c r="I16" s="379"/>
      <c r="J16" s="379"/>
      <c r="K16" s="379"/>
      <c r="L16" s="380"/>
      <c r="M16" s="313"/>
      <c r="N16" s="313"/>
      <c r="O16" s="313"/>
      <c r="P16" s="70">
        <v>0</v>
      </c>
      <c r="Q16" s="71">
        <v>0</v>
      </c>
      <c r="R16" s="71">
        <v>0</v>
      </c>
      <c r="S16" s="314">
        <v>0</v>
      </c>
      <c r="T16" s="315"/>
      <c r="U16" s="316">
        <v>0</v>
      </c>
      <c r="V16" s="317"/>
      <c r="W16" s="318">
        <v>0</v>
      </c>
      <c r="X16" s="319"/>
      <c r="Y16" s="312">
        <v>0</v>
      </c>
      <c r="Z16" s="252"/>
      <c r="AA16" s="312">
        <v>0</v>
      </c>
      <c r="AB16" s="252"/>
      <c r="AC16" s="132"/>
      <c r="AD16" s="309"/>
      <c r="AE16" s="310"/>
      <c r="AF16" s="310"/>
      <c r="AG16" s="310"/>
      <c r="AH16" s="310"/>
      <c r="AI16" s="310"/>
      <c r="AJ16" s="310"/>
      <c r="AK16" s="311"/>
      <c r="AL16" s="72"/>
      <c r="AM16" s="280"/>
      <c r="AN16" s="280"/>
      <c r="AO16" s="280"/>
      <c r="AP16" s="280"/>
      <c r="AQ16" s="280"/>
      <c r="AR16" s="280"/>
      <c r="AS16" s="280"/>
      <c r="AT16" s="280"/>
      <c r="AU16" s="280"/>
      <c r="AV16" s="280"/>
      <c r="AW16" s="280"/>
      <c r="AX16" s="280"/>
      <c r="AY16" s="280"/>
      <c r="AZ16" s="280"/>
      <c r="BA16" s="318"/>
      <c r="BB16" s="319"/>
      <c r="BD16" s="327">
        <f t="shared" si="0"/>
        <v>0</v>
      </c>
      <c r="BE16" s="327"/>
      <c r="BF16" s="327"/>
      <c r="BH16" s="327">
        <f t="shared" si="1"/>
        <v>0</v>
      </c>
      <c r="BI16" s="327"/>
      <c r="BJ16" s="327"/>
      <c r="BM16" s="133">
        <f t="shared" si="2"/>
        <v>0</v>
      </c>
      <c r="BN16" s="134">
        <f t="shared" si="31"/>
        <v>0</v>
      </c>
      <c r="BO16" s="133">
        <f t="shared" si="3"/>
        <v>0</v>
      </c>
      <c r="BP16" s="134">
        <f t="shared" si="32"/>
        <v>0</v>
      </c>
      <c r="BQ16" s="133">
        <f t="shared" si="4"/>
        <v>0</v>
      </c>
      <c r="BR16" s="134">
        <f t="shared" si="33"/>
        <v>0</v>
      </c>
      <c r="BS16" s="133">
        <f t="shared" si="5"/>
        <v>0</v>
      </c>
      <c r="BT16" s="134">
        <f t="shared" si="34"/>
        <v>0</v>
      </c>
      <c r="BU16" s="133">
        <f t="shared" si="6"/>
        <v>0</v>
      </c>
      <c r="BV16" s="133">
        <f t="shared" si="7"/>
        <v>0</v>
      </c>
      <c r="BW16" s="133">
        <f t="shared" si="8"/>
        <v>0</v>
      </c>
      <c r="BX16" s="134">
        <f t="shared" si="35"/>
        <v>0</v>
      </c>
      <c r="BY16" s="133">
        <f t="shared" si="9"/>
        <v>0</v>
      </c>
      <c r="BZ16" s="134">
        <f t="shared" si="36"/>
        <v>0</v>
      </c>
      <c r="CA16" s="133">
        <f t="shared" si="10"/>
        <v>0</v>
      </c>
      <c r="CB16" s="134">
        <f t="shared" si="37"/>
        <v>0</v>
      </c>
      <c r="CC16" s="133">
        <f t="shared" si="38"/>
        <v>0</v>
      </c>
      <c r="CD16" s="134">
        <f t="shared" si="39"/>
        <v>0</v>
      </c>
      <c r="CE16" s="133">
        <f t="shared" si="11"/>
        <v>0</v>
      </c>
      <c r="CF16" s="134">
        <f t="shared" si="40"/>
        <v>0</v>
      </c>
      <c r="CG16" s="133">
        <f t="shared" si="12"/>
        <v>0</v>
      </c>
      <c r="CH16" s="134">
        <f t="shared" si="41"/>
        <v>0</v>
      </c>
      <c r="CI16" s="133">
        <f t="shared" si="13"/>
        <v>0</v>
      </c>
      <c r="CJ16" s="134">
        <f t="shared" si="42"/>
        <v>0</v>
      </c>
      <c r="CK16" s="133">
        <f t="shared" si="14"/>
        <v>0</v>
      </c>
      <c r="CL16" s="134">
        <f t="shared" si="43"/>
        <v>0</v>
      </c>
      <c r="CM16" s="133">
        <f t="shared" si="15"/>
        <v>0</v>
      </c>
      <c r="CN16" s="134">
        <f t="shared" si="44"/>
        <v>0</v>
      </c>
      <c r="CO16" s="133">
        <f t="shared" si="16"/>
        <v>0</v>
      </c>
      <c r="CP16" s="134">
        <f t="shared" si="45"/>
        <v>0</v>
      </c>
      <c r="CQ16" s="133">
        <f t="shared" si="17"/>
        <v>0</v>
      </c>
      <c r="CR16" s="134">
        <f t="shared" si="46"/>
        <v>0</v>
      </c>
      <c r="CS16" s="133">
        <f t="shared" si="18"/>
        <v>0</v>
      </c>
      <c r="CT16" s="134">
        <f t="shared" si="47"/>
        <v>0</v>
      </c>
      <c r="CU16" s="133">
        <f t="shared" si="19"/>
        <v>0</v>
      </c>
      <c r="CV16" s="134">
        <f t="shared" si="48"/>
        <v>0</v>
      </c>
      <c r="CW16" s="133">
        <f t="shared" si="20"/>
        <v>0</v>
      </c>
      <c r="CX16" s="134">
        <f t="shared" si="49"/>
        <v>0</v>
      </c>
      <c r="CY16" s="133">
        <f t="shared" si="21"/>
        <v>0</v>
      </c>
      <c r="CZ16" s="134">
        <f t="shared" si="50"/>
        <v>0</v>
      </c>
      <c r="DA16" s="133">
        <f t="shared" si="22"/>
        <v>0</v>
      </c>
      <c r="DB16" s="134">
        <f t="shared" si="51"/>
        <v>0</v>
      </c>
      <c r="DC16" s="133">
        <f t="shared" si="23"/>
        <v>0</v>
      </c>
      <c r="DD16" s="134">
        <f t="shared" si="52"/>
        <v>0</v>
      </c>
      <c r="DE16" s="133">
        <f t="shared" si="24"/>
        <v>0</v>
      </c>
      <c r="DF16" s="134">
        <f t="shared" si="53"/>
        <v>0</v>
      </c>
      <c r="DG16" s="133">
        <f t="shared" si="25"/>
        <v>0</v>
      </c>
      <c r="DH16" s="134">
        <f t="shared" si="54"/>
        <v>0</v>
      </c>
      <c r="DI16" s="133">
        <f t="shared" si="26"/>
        <v>0</v>
      </c>
      <c r="DJ16" s="134">
        <f t="shared" si="55"/>
        <v>0</v>
      </c>
      <c r="DK16" s="133">
        <f t="shared" si="27"/>
        <v>0</v>
      </c>
      <c r="DL16" s="134">
        <f t="shared" si="56"/>
        <v>0</v>
      </c>
      <c r="DM16" s="133">
        <f t="shared" si="28"/>
        <v>0</v>
      </c>
      <c r="DN16" s="134">
        <f t="shared" si="57"/>
        <v>0</v>
      </c>
      <c r="DO16" s="133">
        <f t="shared" si="29"/>
        <v>0</v>
      </c>
      <c r="DP16" s="134">
        <f t="shared" si="58"/>
        <v>0</v>
      </c>
      <c r="DQ16" s="133">
        <f t="shared" si="30"/>
        <v>0</v>
      </c>
      <c r="DR16" s="134">
        <f t="shared" si="59"/>
        <v>0</v>
      </c>
      <c r="DS16" s="133"/>
      <c r="DT16" s="139" t="s">
        <v>149</v>
      </c>
      <c r="DU16" s="135" t="str">
        <f>LEFT(Page2of3!E16,1)</f>
        <v/>
      </c>
      <c r="DV16" s="135">
        <f>Page2of3!J16</f>
        <v>0</v>
      </c>
      <c r="DW16" s="135" t="str">
        <f t="shared" si="60"/>
        <v>0, .</v>
      </c>
      <c r="DX16" s="135"/>
      <c r="DY16" s="135"/>
      <c r="DZ16" s="135"/>
      <c r="EA16" s="135"/>
      <c r="EB16" s="135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</row>
    <row r="17" spans="1:187" ht="16.2" customHeight="1" x14ac:dyDescent="0.3">
      <c r="A17" s="67"/>
      <c r="B17" s="12">
        <v>6</v>
      </c>
      <c r="C17" s="320">
        <f>Page2of3!C17</f>
        <v>0</v>
      </c>
      <c r="D17" s="321"/>
      <c r="E17" s="378" t="str">
        <f>IF(Page2of3!X17&gt;1,DW17," ")</f>
        <v xml:space="preserve"> </v>
      </c>
      <c r="F17" s="379"/>
      <c r="G17" s="379"/>
      <c r="H17" s="379"/>
      <c r="I17" s="379"/>
      <c r="J17" s="379"/>
      <c r="K17" s="379"/>
      <c r="L17" s="380"/>
      <c r="M17" s="313"/>
      <c r="N17" s="313"/>
      <c r="O17" s="313"/>
      <c r="P17" s="70">
        <v>0</v>
      </c>
      <c r="Q17" s="71">
        <v>0</v>
      </c>
      <c r="R17" s="71">
        <v>0</v>
      </c>
      <c r="S17" s="314">
        <v>0</v>
      </c>
      <c r="T17" s="315"/>
      <c r="U17" s="316">
        <v>0</v>
      </c>
      <c r="V17" s="317"/>
      <c r="W17" s="318">
        <v>0</v>
      </c>
      <c r="X17" s="319"/>
      <c r="Y17" s="312">
        <v>0</v>
      </c>
      <c r="Z17" s="252"/>
      <c r="AA17" s="312">
        <v>0</v>
      </c>
      <c r="AB17" s="252"/>
      <c r="AC17" s="132"/>
      <c r="AD17" s="309"/>
      <c r="AE17" s="310"/>
      <c r="AF17" s="310"/>
      <c r="AG17" s="310"/>
      <c r="AH17" s="310"/>
      <c r="AI17" s="310"/>
      <c r="AJ17" s="310"/>
      <c r="AK17" s="311"/>
      <c r="AL17" s="72"/>
      <c r="AM17" s="280"/>
      <c r="AN17" s="280"/>
      <c r="AO17" s="280"/>
      <c r="AP17" s="280"/>
      <c r="AQ17" s="280"/>
      <c r="AR17" s="280"/>
      <c r="AS17" s="280"/>
      <c r="AT17" s="280"/>
      <c r="AU17" s="280"/>
      <c r="AV17" s="280"/>
      <c r="AW17" s="280"/>
      <c r="AX17" s="280"/>
      <c r="AY17" s="280"/>
      <c r="AZ17" s="280"/>
      <c r="BA17" s="318"/>
      <c r="BB17" s="319"/>
      <c r="BD17" s="327">
        <f t="shared" si="0"/>
        <v>0</v>
      </c>
      <c r="BE17" s="327"/>
      <c r="BF17" s="327"/>
      <c r="BH17" s="327">
        <f t="shared" si="1"/>
        <v>0</v>
      </c>
      <c r="BI17" s="327"/>
      <c r="BJ17" s="327"/>
      <c r="BM17" s="133">
        <f t="shared" si="2"/>
        <v>0</v>
      </c>
      <c r="BN17" s="134">
        <f t="shared" si="31"/>
        <v>0</v>
      </c>
      <c r="BO17" s="133">
        <f t="shared" si="3"/>
        <v>0</v>
      </c>
      <c r="BP17" s="134">
        <f t="shared" si="32"/>
        <v>0</v>
      </c>
      <c r="BQ17" s="133">
        <f t="shared" si="4"/>
        <v>0</v>
      </c>
      <c r="BR17" s="134">
        <f t="shared" si="33"/>
        <v>0</v>
      </c>
      <c r="BS17" s="133">
        <f t="shared" si="5"/>
        <v>0</v>
      </c>
      <c r="BT17" s="134">
        <f t="shared" si="34"/>
        <v>0</v>
      </c>
      <c r="BU17" s="133">
        <f t="shared" si="6"/>
        <v>0</v>
      </c>
      <c r="BV17" s="133">
        <f t="shared" si="7"/>
        <v>0</v>
      </c>
      <c r="BW17" s="133">
        <f t="shared" si="8"/>
        <v>0</v>
      </c>
      <c r="BX17" s="134">
        <f t="shared" si="35"/>
        <v>0</v>
      </c>
      <c r="BY17" s="133">
        <f t="shared" si="9"/>
        <v>0</v>
      </c>
      <c r="BZ17" s="134">
        <f t="shared" si="36"/>
        <v>0</v>
      </c>
      <c r="CA17" s="133">
        <f t="shared" si="10"/>
        <v>0</v>
      </c>
      <c r="CB17" s="134">
        <f t="shared" si="37"/>
        <v>0</v>
      </c>
      <c r="CC17" s="133">
        <f t="shared" si="38"/>
        <v>0</v>
      </c>
      <c r="CD17" s="134">
        <f t="shared" si="39"/>
        <v>0</v>
      </c>
      <c r="CE17" s="133">
        <f t="shared" si="11"/>
        <v>0</v>
      </c>
      <c r="CF17" s="134">
        <f t="shared" si="40"/>
        <v>0</v>
      </c>
      <c r="CG17" s="133">
        <f t="shared" si="12"/>
        <v>0</v>
      </c>
      <c r="CH17" s="134">
        <f t="shared" si="41"/>
        <v>0</v>
      </c>
      <c r="CI17" s="133">
        <f t="shared" si="13"/>
        <v>0</v>
      </c>
      <c r="CJ17" s="134">
        <f t="shared" si="42"/>
        <v>0</v>
      </c>
      <c r="CK17" s="133">
        <f t="shared" si="14"/>
        <v>0</v>
      </c>
      <c r="CL17" s="134">
        <f t="shared" si="43"/>
        <v>0</v>
      </c>
      <c r="CM17" s="133">
        <f t="shared" si="15"/>
        <v>0</v>
      </c>
      <c r="CN17" s="134">
        <f t="shared" si="44"/>
        <v>0</v>
      </c>
      <c r="CO17" s="133">
        <f t="shared" si="16"/>
        <v>0</v>
      </c>
      <c r="CP17" s="134">
        <f t="shared" si="45"/>
        <v>0</v>
      </c>
      <c r="CQ17" s="133">
        <f t="shared" si="17"/>
        <v>0</v>
      </c>
      <c r="CR17" s="134">
        <f t="shared" si="46"/>
        <v>0</v>
      </c>
      <c r="CS17" s="133">
        <f t="shared" si="18"/>
        <v>0</v>
      </c>
      <c r="CT17" s="134">
        <f t="shared" si="47"/>
        <v>0</v>
      </c>
      <c r="CU17" s="133">
        <f t="shared" si="19"/>
        <v>0</v>
      </c>
      <c r="CV17" s="134">
        <f t="shared" si="48"/>
        <v>0</v>
      </c>
      <c r="CW17" s="133">
        <f t="shared" si="20"/>
        <v>0</v>
      </c>
      <c r="CX17" s="134">
        <f t="shared" si="49"/>
        <v>0</v>
      </c>
      <c r="CY17" s="133">
        <f t="shared" si="21"/>
        <v>0</v>
      </c>
      <c r="CZ17" s="134">
        <f t="shared" si="50"/>
        <v>0</v>
      </c>
      <c r="DA17" s="133">
        <f t="shared" si="22"/>
        <v>0</v>
      </c>
      <c r="DB17" s="134">
        <f t="shared" si="51"/>
        <v>0</v>
      </c>
      <c r="DC17" s="133">
        <f t="shared" si="23"/>
        <v>0</v>
      </c>
      <c r="DD17" s="134">
        <f t="shared" si="52"/>
        <v>0</v>
      </c>
      <c r="DE17" s="133">
        <f t="shared" si="24"/>
        <v>0</v>
      </c>
      <c r="DF17" s="134">
        <f t="shared" si="53"/>
        <v>0</v>
      </c>
      <c r="DG17" s="133">
        <f t="shared" si="25"/>
        <v>0</v>
      </c>
      <c r="DH17" s="134">
        <f t="shared" si="54"/>
        <v>0</v>
      </c>
      <c r="DI17" s="133">
        <f t="shared" si="26"/>
        <v>0</v>
      </c>
      <c r="DJ17" s="134">
        <f t="shared" si="55"/>
        <v>0</v>
      </c>
      <c r="DK17" s="133">
        <f t="shared" si="27"/>
        <v>0</v>
      </c>
      <c r="DL17" s="134">
        <f t="shared" si="56"/>
        <v>0</v>
      </c>
      <c r="DM17" s="133">
        <f t="shared" si="28"/>
        <v>0</v>
      </c>
      <c r="DN17" s="134">
        <f t="shared" si="57"/>
        <v>0</v>
      </c>
      <c r="DO17" s="133">
        <f t="shared" si="29"/>
        <v>0</v>
      </c>
      <c r="DP17" s="134">
        <f t="shared" si="58"/>
        <v>0</v>
      </c>
      <c r="DQ17" s="133">
        <f t="shared" si="30"/>
        <v>0</v>
      </c>
      <c r="DR17" s="134">
        <f t="shared" si="59"/>
        <v>0</v>
      </c>
      <c r="DS17" s="133"/>
      <c r="DT17" s="139" t="s">
        <v>148</v>
      </c>
      <c r="DU17" s="135" t="str">
        <f>LEFT(Page2of3!E17,1)</f>
        <v/>
      </c>
      <c r="DV17" s="135">
        <f>Page2of3!J17</f>
        <v>0</v>
      </c>
      <c r="DW17" s="135" t="str">
        <f t="shared" si="60"/>
        <v>0, .</v>
      </c>
      <c r="DX17" s="135"/>
      <c r="DY17" s="135"/>
      <c r="DZ17" s="135"/>
      <c r="EA17" s="135"/>
      <c r="EB17" s="135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</row>
    <row r="18" spans="1:187" ht="16.2" customHeight="1" x14ac:dyDescent="0.3">
      <c r="A18" s="67"/>
      <c r="B18" s="12">
        <v>7</v>
      </c>
      <c r="C18" s="320">
        <f>Page2of3!C18</f>
        <v>0</v>
      </c>
      <c r="D18" s="321"/>
      <c r="E18" s="378" t="str">
        <f>IF(Page2of3!X18&gt;1,DW18," ")</f>
        <v xml:space="preserve"> </v>
      </c>
      <c r="F18" s="379"/>
      <c r="G18" s="379"/>
      <c r="H18" s="379"/>
      <c r="I18" s="379"/>
      <c r="J18" s="379"/>
      <c r="K18" s="379"/>
      <c r="L18" s="380"/>
      <c r="M18" s="313"/>
      <c r="N18" s="313"/>
      <c r="O18" s="313"/>
      <c r="P18" s="70">
        <v>0</v>
      </c>
      <c r="Q18" s="71">
        <v>0</v>
      </c>
      <c r="R18" s="71">
        <v>0</v>
      </c>
      <c r="S18" s="314">
        <v>0</v>
      </c>
      <c r="T18" s="315"/>
      <c r="U18" s="316">
        <v>0</v>
      </c>
      <c r="V18" s="317"/>
      <c r="W18" s="318">
        <v>0</v>
      </c>
      <c r="X18" s="319"/>
      <c r="Y18" s="312">
        <v>0</v>
      </c>
      <c r="Z18" s="252"/>
      <c r="AA18" s="312">
        <v>0</v>
      </c>
      <c r="AB18" s="252"/>
      <c r="AC18" s="132"/>
      <c r="AD18" s="309"/>
      <c r="AE18" s="310"/>
      <c r="AF18" s="310"/>
      <c r="AG18" s="310"/>
      <c r="AH18" s="310"/>
      <c r="AI18" s="310"/>
      <c r="AJ18" s="310"/>
      <c r="AK18" s="311"/>
      <c r="AL18" s="72"/>
      <c r="AM18" s="280"/>
      <c r="AN18" s="280"/>
      <c r="AO18" s="280"/>
      <c r="AP18" s="280"/>
      <c r="AQ18" s="280"/>
      <c r="AR18" s="280"/>
      <c r="AS18" s="280"/>
      <c r="AT18" s="280"/>
      <c r="AU18" s="280"/>
      <c r="AV18" s="280"/>
      <c r="AW18" s="280"/>
      <c r="AX18" s="280"/>
      <c r="AY18" s="280"/>
      <c r="AZ18" s="280"/>
      <c r="BA18" s="318"/>
      <c r="BB18" s="319"/>
      <c r="BD18" s="327">
        <f t="shared" si="0"/>
        <v>0</v>
      </c>
      <c r="BE18" s="327"/>
      <c r="BF18" s="327"/>
      <c r="BH18" s="327">
        <f t="shared" si="1"/>
        <v>0</v>
      </c>
      <c r="BI18" s="327"/>
      <c r="BJ18" s="327"/>
      <c r="BM18" s="133">
        <f t="shared" si="2"/>
        <v>0</v>
      </c>
      <c r="BN18" s="134">
        <f t="shared" si="31"/>
        <v>0</v>
      </c>
      <c r="BO18" s="133">
        <f t="shared" si="3"/>
        <v>0</v>
      </c>
      <c r="BP18" s="134">
        <f t="shared" si="32"/>
        <v>0</v>
      </c>
      <c r="BQ18" s="133">
        <f t="shared" si="4"/>
        <v>0</v>
      </c>
      <c r="BR18" s="134">
        <f t="shared" si="33"/>
        <v>0</v>
      </c>
      <c r="BS18" s="133">
        <f t="shared" si="5"/>
        <v>0</v>
      </c>
      <c r="BT18" s="134">
        <f t="shared" si="34"/>
        <v>0</v>
      </c>
      <c r="BU18" s="133">
        <f t="shared" si="6"/>
        <v>0</v>
      </c>
      <c r="BV18" s="133">
        <f t="shared" si="7"/>
        <v>0</v>
      </c>
      <c r="BW18" s="133">
        <f t="shared" si="8"/>
        <v>0</v>
      </c>
      <c r="BX18" s="134">
        <f t="shared" si="35"/>
        <v>0</v>
      </c>
      <c r="BY18" s="133">
        <f t="shared" si="9"/>
        <v>0</v>
      </c>
      <c r="BZ18" s="134">
        <f t="shared" si="36"/>
        <v>0</v>
      </c>
      <c r="CA18" s="133">
        <f t="shared" si="10"/>
        <v>0</v>
      </c>
      <c r="CB18" s="134">
        <f t="shared" si="37"/>
        <v>0</v>
      </c>
      <c r="CC18" s="133">
        <f t="shared" si="38"/>
        <v>0</v>
      </c>
      <c r="CD18" s="134">
        <f t="shared" si="39"/>
        <v>0</v>
      </c>
      <c r="CE18" s="133">
        <f t="shared" si="11"/>
        <v>0</v>
      </c>
      <c r="CF18" s="134">
        <f t="shared" si="40"/>
        <v>0</v>
      </c>
      <c r="CG18" s="133">
        <f t="shared" si="12"/>
        <v>0</v>
      </c>
      <c r="CH18" s="134">
        <f t="shared" si="41"/>
        <v>0</v>
      </c>
      <c r="CI18" s="133">
        <f t="shared" si="13"/>
        <v>0</v>
      </c>
      <c r="CJ18" s="134">
        <f t="shared" si="42"/>
        <v>0</v>
      </c>
      <c r="CK18" s="133">
        <f t="shared" si="14"/>
        <v>0</v>
      </c>
      <c r="CL18" s="134">
        <f t="shared" si="43"/>
        <v>0</v>
      </c>
      <c r="CM18" s="133">
        <f t="shared" si="15"/>
        <v>0</v>
      </c>
      <c r="CN18" s="134">
        <f t="shared" si="44"/>
        <v>0</v>
      </c>
      <c r="CO18" s="133">
        <f t="shared" si="16"/>
        <v>0</v>
      </c>
      <c r="CP18" s="134">
        <f t="shared" si="45"/>
        <v>0</v>
      </c>
      <c r="CQ18" s="133">
        <f t="shared" si="17"/>
        <v>0</v>
      </c>
      <c r="CR18" s="134">
        <f t="shared" si="46"/>
        <v>0</v>
      </c>
      <c r="CS18" s="133">
        <f t="shared" si="18"/>
        <v>0</v>
      </c>
      <c r="CT18" s="134">
        <f t="shared" si="47"/>
        <v>0</v>
      </c>
      <c r="CU18" s="133">
        <f t="shared" si="19"/>
        <v>0</v>
      </c>
      <c r="CV18" s="134">
        <f t="shared" si="48"/>
        <v>0</v>
      </c>
      <c r="CW18" s="133">
        <f t="shared" si="20"/>
        <v>0</v>
      </c>
      <c r="CX18" s="134">
        <f t="shared" si="49"/>
        <v>0</v>
      </c>
      <c r="CY18" s="133">
        <f t="shared" si="21"/>
        <v>0</v>
      </c>
      <c r="CZ18" s="134">
        <f t="shared" si="50"/>
        <v>0</v>
      </c>
      <c r="DA18" s="133">
        <f t="shared" si="22"/>
        <v>0</v>
      </c>
      <c r="DB18" s="134">
        <f t="shared" si="51"/>
        <v>0</v>
      </c>
      <c r="DC18" s="133">
        <f t="shared" si="23"/>
        <v>0</v>
      </c>
      <c r="DD18" s="134">
        <f t="shared" si="52"/>
        <v>0</v>
      </c>
      <c r="DE18" s="133">
        <f t="shared" si="24"/>
        <v>0</v>
      </c>
      <c r="DF18" s="134">
        <f t="shared" si="53"/>
        <v>0</v>
      </c>
      <c r="DG18" s="133">
        <f t="shared" si="25"/>
        <v>0</v>
      </c>
      <c r="DH18" s="134">
        <f t="shared" si="54"/>
        <v>0</v>
      </c>
      <c r="DI18" s="133">
        <f t="shared" si="26"/>
        <v>0</v>
      </c>
      <c r="DJ18" s="134">
        <f t="shared" si="55"/>
        <v>0</v>
      </c>
      <c r="DK18" s="133">
        <f t="shared" si="27"/>
        <v>0</v>
      </c>
      <c r="DL18" s="134">
        <f t="shared" si="56"/>
        <v>0</v>
      </c>
      <c r="DM18" s="133">
        <f t="shared" si="28"/>
        <v>0</v>
      </c>
      <c r="DN18" s="134">
        <f t="shared" si="57"/>
        <v>0</v>
      </c>
      <c r="DO18" s="133">
        <f t="shared" si="29"/>
        <v>0</v>
      </c>
      <c r="DP18" s="134">
        <f t="shared" si="58"/>
        <v>0</v>
      </c>
      <c r="DQ18" s="133">
        <f t="shared" si="30"/>
        <v>0</v>
      </c>
      <c r="DR18" s="134">
        <f t="shared" si="59"/>
        <v>0</v>
      </c>
      <c r="DS18" s="133"/>
      <c r="DT18" s="139" t="s">
        <v>150</v>
      </c>
      <c r="DU18" s="135" t="str">
        <f>LEFT(Page2of3!E18,1)</f>
        <v/>
      </c>
      <c r="DV18" s="135">
        <f>Page2of3!J18</f>
        <v>0</v>
      </c>
      <c r="DW18" s="135" t="str">
        <f t="shared" si="60"/>
        <v>0, .</v>
      </c>
      <c r="DX18" s="135"/>
      <c r="DY18" s="135"/>
      <c r="DZ18" s="135"/>
      <c r="EA18" s="135"/>
      <c r="EB18" s="135"/>
      <c r="EC18" s="52"/>
      <c r="ED18" s="52"/>
      <c r="EE18" s="52"/>
      <c r="EF18" s="52"/>
      <c r="EG18" s="52"/>
      <c r="EH18" s="52"/>
      <c r="EI18" s="52"/>
      <c r="EJ18" s="52"/>
      <c r="EK18" s="52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</row>
    <row r="19" spans="1:187" ht="16.2" customHeight="1" x14ac:dyDescent="0.3">
      <c r="A19" s="67"/>
      <c r="B19" s="12">
        <v>8</v>
      </c>
      <c r="C19" s="320">
        <f>Page2of3!C19</f>
        <v>0</v>
      </c>
      <c r="D19" s="321"/>
      <c r="E19" s="378" t="str">
        <f>IF(Page2of3!X19&gt;1,DW19," ")</f>
        <v xml:space="preserve"> </v>
      </c>
      <c r="F19" s="379"/>
      <c r="G19" s="379"/>
      <c r="H19" s="379"/>
      <c r="I19" s="379"/>
      <c r="J19" s="379"/>
      <c r="K19" s="379"/>
      <c r="L19" s="380"/>
      <c r="M19" s="313"/>
      <c r="N19" s="313"/>
      <c r="O19" s="313"/>
      <c r="P19" s="70">
        <v>0</v>
      </c>
      <c r="Q19" s="71">
        <v>0</v>
      </c>
      <c r="R19" s="71">
        <v>0</v>
      </c>
      <c r="S19" s="314">
        <v>0</v>
      </c>
      <c r="T19" s="315"/>
      <c r="U19" s="316">
        <v>0</v>
      </c>
      <c r="V19" s="317"/>
      <c r="W19" s="318">
        <v>0</v>
      </c>
      <c r="X19" s="319"/>
      <c r="Y19" s="312">
        <v>0</v>
      </c>
      <c r="Z19" s="252"/>
      <c r="AA19" s="312">
        <v>0</v>
      </c>
      <c r="AB19" s="252"/>
      <c r="AC19" s="132"/>
      <c r="AD19" s="309"/>
      <c r="AE19" s="310"/>
      <c r="AF19" s="310"/>
      <c r="AG19" s="310"/>
      <c r="AH19" s="310"/>
      <c r="AI19" s="310"/>
      <c r="AJ19" s="310"/>
      <c r="AK19" s="311"/>
      <c r="AL19" s="72"/>
      <c r="AM19" s="280"/>
      <c r="AN19" s="280"/>
      <c r="AO19" s="280"/>
      <c r="AP19" s="280"/>
      <c r="AQ19" s="280"/>
      <c r="AR19" s="280"/>
      <c r="AS19" s="280"/>
      <c r="AT19" s="280"/>
      <c r="AU19" s="280"/>
      <c r="AV19" s="280"/>
      <c r="AW19" s="280"/>
      <c r="AX19" s="280"/>
      <c r="AY19" s="280"/>
      <c r="AZ19" s="280"/>
      <c r="BA19" s="318"/>
      <c r="BB19" s="319"/>
      <c r="BD19" s="327">
        <f t="shared" si="0"/>
        <v>0</v>
      </c>
      <c r="BE19" s="327"/>
      <c r="BF19" s="327"/>
      <c r="BH19" s="327">
        <f t="shared" si="1"/>
        <v>0</v>
      </c>
      <c r="BI19" s="327"/>
      <c r="BJ19" s="327"/>
      <c r="BM19" s="133">
        <f t="shared" si="2"/>
        <v>0</v>
      </c>
      <c r="BN19" s="134">
        <f t="shared" si="31"/>
        <v>0</v>
      </c>
      <c r="BO19" s="133">
        <f t="shared" si="3"/>
        <v>0</v>
      </c>
      <c r="BP19" s="134">
        <f t="shared" si="32"/>
        <v>0</v>
      </c>
      <c r="BQ19" s="133">
        <f t="shared" si="4"/>
        <v>0</v>
      </c>
      <c r="BR19" s="134">
        <f t="shared" si="33"/>
        <v>0</v>
      </c>
      <c r="BS19" s="133">
        <f t="shared" si="5"/>
        <v>0</v>
      </c>
      <c r="BT19" s="134">
        <f t="shared" si="34"/>
        <v>0</v>
      </c>
      <c r="BU19" s="133">
        <f t="shared" si="6"/>
        <v>0</v>
      </c>
      <c r="BV19" s="133">
        <f t="shared" si="7"/>
        <v>0</v>
      </c>
      <c r="BW19" s="133">
        <f t="shared" si="8"/>
        <v>0</v>
      </c>
      <c r="BX19" s="134">
        <f t="shared" si="35"/>
        <v>0</v>
      </c>
      <c r="BY19" s="133">
        <f t="shared" si="9"/>
        <v>0</v>
      </c>
      <c r="BZ19" s="134">
        <f t="shared" si="36"/>
        <v>0</v>
      </c>
      <c r="CA19" s="133">
        <f t="shared" si="10"/>
        <v>0</v>
      </c>
      <c r="CB19" s="134">
        <f t="shared" si="37"/>
        <v>0</v>
      </c>
      <c r="CC19" s="133">
        <f t="shared" si="38"/>
        <v>0</v>
      </c>
      <c r="CD19" s="134">
        <f t="shared" si="39"/>
        <v>0</v>
      </c>
      <c r="CE19" s="133">
        <f t="shared" si="11"/>
        <v>0</v>
      </c>
      <c r="CF19" s="134">
        <f t="shared" si="40"/>
        <v>0</v>
      </c>
      <c r="CG19" s="133">
        <f t="shared" si="12"/>
        <v>0</v>
      </c>
      <c r="CH19" s="134">
        <f t="shared" si="41"/>
        <v>0</v>
      </c>
      <c r="CI19" s="133">
        <f t="shared" si="13"/>
        <v>0</v>
      </c>
      <c r="CJ19" s="134">
        <f t="shared" si="42"/>
        <v>0</v>
      </c>
      <c r="CK19" s="133">
        <f t="shared" si="14"/>
        <v>0</v>
      </c>
      <c r="CL19" s="134">
        <f t="shared" si="43"/>
        <v>0</v>
      </c>
      <c r="CM19" s="133">
        <f t="shared" si="15"/>
        <v>0</v>
      </c>
      <c r="CN19" s="134">
        <f t="shared" si="44"/>
        <v>0</v>
      </c>
      <c r="CO19" s="133">
        <f t="shared" si="16"/>
        <v>0</v>
      </c>
      <c r="CP19" s="134">
        <f t="shared" si="45"/>
        <v>0</v>
      </c>
      <c r="CQ19" s="133">
        <f t="shared" si="17"/>
        <v>0</v>
      </c>
      <c r="CR19" s="134">
        <f t="shared" si="46"/>
        <v>0</v>
      </c>
      <c r="CS19" s="133">
        <f t="shared" si="18"/>
        <v>0</v>
      </c>
      <c r="CT19" s="134">
        <f t="shared" si="47"/>
        <v>0</v>
      </c>
      <c r="CU19" s="133">
        <f t="shared" si="19"/>
        <v>0</v>
      </c>
      <c r="CV19" s="134">
        <f t="shared" si="48"/>
        <v>0</v>
      </c>
      <c r="CW19" s="133">
        <f t="shared" si="20"/>
        <v>0</v>
      </c>
      <c r="CX19" s="134">
        <f t="shared" si="49"/>
        <v>0</v>
      </c>
      <c r="CY19" s="133">
        <f t="shared" si="21"/>
        <v>0</v>
      </c>
      <c r="CZ19" s="134">
        <f t="shared" si="50"/>
        <v>0</v>
      </c>
      <c r="DA19" s="133">
        <f t="shared" si="22"/>
        <v>0</v>
      </c>
      <c r="DB19" s="134">
        <f t="shared" si="51"/>
        <v>0</v>
      </c>
      <c r="DC19" s="133">
        <f t="shared" si="23"/>
        <v>0</v>
      </c>
      <c r="DD19" s="134">
        <f t="shared" si="52"/>
        <v>0</v>
      </c>
      <c r="DE19" s="133">
        <f t="shared" si="24"/>
        <v>0</v>
      </c>
      <c r="DF19" s="134">
        <f t="shared" si="53"/>
        <v>0</v>
      </c>
      <c r="DG19" s="133">
        <f t="shared" si="25"/>
        <v>0</v>
      </c>
      <c r="DH19" s="134">
        <f t="shared" si="54"/>
        <v>0</v>
      </c>
      <c r="DI19" s="133">
        <f t="shared" si="26"/>
        <v>0</v>
      </c>
      <c r="DJ19" s="134">
        <f t="shared" si="55"/>
        <v>0</v>
      </c>
      <c r="DK19" s="133">
        <f t="shared" si="27"/>
        <v>0</v>
      </c>
      <c r="DL19" s="134">
        <f t="shared" si="56"/>
        <v>0</v>
      </c>
      <c r="DM19" s="133">
        <f t="shared" si="28"/>
        <v>0</v>
      </c>
      <c r="DN19" s="134">
        <f t="shared" si="57"/>
        <v>0</v>
      </c>
      <c r="DO19" s="133">
        <f t="shared" si="29"/>
        <v>0</v>
      </c>
      <c r="DP19" s="134">
        <f t="shared" si="58"/>
        <v>0</v>
      </c>
      <c r="DQ19" s="133">
        <f t="shared" si="30"/>
        <v>0</v>
      </c>
      <c r="DR19" s="134">
        <f t="shared" si="59"/>
        <v>0</v>
      </c>
      <c r="DS19" s="133"/>
      <c r="DT19" s="139" t="s">
        <v>151</v>
      </c>
      <c r="DU19" s="135" t="str">
        <f>LEFT(Page2of3!E19,1)</f>
        <v/>
      </c>
      <c r="DV19" s="135">
        <f>Page2of3!J19</f>
        <v>0</v>
      </c>
      <c r="DW19" s="135" t="str">
        <f t="shared" si="60"/>
        <v>0, .</v>
      </c>
      <c r="DX19" s="135"/>
      <c r="DY19" s="135"/>
      <c r="DZ19" s="135"/>
      <c r="EA19" s="135"/>
      <c r="EB19" s="135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</row>
    <row r="20" spans="1:187" ht="16.2" customHeight="1" x14ac:dyDescent="0.3">
      <c r="A20" s="67"/>
      <c r="B20" s="12">
        <v>9</v>
      </c>
      <c r="C20" s="320">
        <f>Page2of3!C20</f>
        <v>0</v>
      </c>
      <c r="D20" s="321"/>
      <c r="E20" s="378" t="str">
        <f>IF(Page2of3!X20&gt;1,DW20," ")</f>
        <v xml:space="preserve"> </v>
      </c>
      <c r="F20" s="379"/>
      <c r="G20" s="379"/>
      <c r="H20" s="379"/>
      <c r="I20" s="379"/>
      <c r="J20" s="379"/>
      <c r="K20" s="379"/>
      <c r="L20" s="380"/>
      <c r="M20" s="313"/>
      <c r="N20" s="313"/>
      <c r="O20" s="313"/>
      <c r="P20" s="70">
        <v>0</v>
      </c>
      <c r="Q20" s="71">
        <v>0</v>
      </c>
      <c r="R20" s="71">
        <v>0</v>
      </c>
      <c r="S20" s="314">
        <v>0</v>
      </c>
      <c r="T20" s="315"/>
      <c r="U20" s="316">
        <v>0</v>
      </c>
      <c r="V20" s="317"/>
      <c r="W20" s="318">
        <v>0</v>
      </c>
      <c r="X20" s="319"/>
      <c r="Y20" s="312">
        <v>0</v>
      </c>
      <c r="Z20" s="252"/>
      <c r="AA20" s="312">
        <v>0</v>
      </c>
      <c r="AB20" s="252"/>
      <c r="AC20" s="132"/>
      <c r="AD20" s="309"/>
      <c r="AE20" s="310"/>
      <c r="AF20" s="310"/>
      <c r="AG20" s="310"/>
      <c r="AH20" s="310"/>
      <c r="AI20" s="310"/>
      <c r="AJ20" s="310"/>
      <c r="AK20" s="311"/>
      <c r="AL20" s="72"/>
      <c r="AM20" s="280"/>
      <c r="AN20" s="280"/>
      <c r="AO20" s="280"/>
      <c r="AP20" s="280"/>
      <c r="AQ20" s="280"/>
      <c r="AR20" s="280"/>
      <c r="AS20" s="280"/>
      <c r="AT20" s="280"/>
      <c r="AU20" s="280"/>
      <c r="AV20" s="280"/>
      <c r="AW20" s="280"/>
      <c r="AX20" s="280"/>
      <c r="AY20" s="280"/>
      <c r="AZ20" s="280"/>
      <c r="BA20" s="318"/>
      <c r="BB20" s="319"/>
      <c r="BD20" s="327">
        <f t="shared" si="0"/>
        <v>0</v>
      </c>
      <c r="BE20" s="327"/>
      <c r="BF20" s="327"/>
      <c r="BH20" s="327">
        <f t="shared" si="1"/>
        <v>0</v>
      </c>
      <c r="BI20" s="327"/>
      <c r="BJ20" s="327"/>
      <c r="BM20" s="133">
        <f t="shared" si="2"/>
        <v>0</v>
      </c>
      <c r="BN20" s="134">
        <f t="shared" si="31"/>
        <v>0</v>
      </c>
      <c r="BO20" s="133">
        <f t="shared" si="3"/>
        <v>0</v>
      </c>
      <c r="BP20" s="134">
        <f t="shared" si="32"/>
        <v>0</v>
      </c>
      <c r="BQ20" s="133">
        <f t="shared" si="4"/>
        <v>0</v>
      </c>
      <c r="BR20" s="134">
        <f t="shared" si="33"/>
        <v>0</v>
      </c>
      <c r="BS20" s="133">
        <f t="shared" si="5"/>
        <v>0</v>
      </c>
      <c r="BT20" s="134">
        <f t="shared" si="34"/>
        <v>0</v>
      </c>
      <c r="BU20" s="133">
        <f t="shared" si="6"/>
        <v>0</v>
      </c>
      <c r="BV20" s="133">
        <f t="shared" si="7"/>
        <v>0</v>
      </c>
      <c r="BW20" s="133">
        <f t="shared" si="8"/>
        <v>0</v>
      </c>
      <c r="BX20" s="134">
        <f t="shared" si="35"/>
        <v>0</v>
      </c>
      <c r="BY20" s="133">
        <f t="shared" si="9"/>
        <v>0</v>
      </c>
      <c r="BZ20" s="134">
        <f t="shared" si="36"/>
        <v>0</v>
      </c>
      <c r="CA20" s="133">
        <f t="shared" si="10"/>
        <v>0</v>
      </c>
      <c r="CB20" s="134">
        <f t="shared" si="37"/>
        <v>0</v>
      </c>
      <c r="CC20" s="133">
        <f t="shared" si="38"/>
        <v>0</v>
      </c>
      <c r="CD20" s="134">
        <f t="shared" si="39"/>
        <v>0</v>
      </c>
      <c r="CE20" s="133">
        <f t="shared" si="11"/>
        <v>0</v>
      </c>
      <c r="CF20" s="134">
        <f t="shared" si="40"/>
        <v>0</v>
      </c>
      <c r="CG20" s="133">
        <f t="shared" si="12"/>
        <v>0</v>
      </c>
      <c r="CH20" s="134">
        <f t="shared" si="41"/>
        <v>0</v>
      </c>
      <c r="CI20" s="133">
        <f t="shared" si="13"/>
        <v>0</v>
      </c>
      <c r="CJ20" s="134">
        <f t="shared" si="42"/>
        <v>0</v>
      </c>
      <c r="CK20" s="133">
        <f t="shared" si="14"/>
        <v>0</v>
      </c>
      <c r="CL20" s="134">
        <f t="shared" si="43"/>
        <v>0</v>
      </c>
      <c r="CM20" s="133">
        <f t="shared" si="15"/>
        <v>0</v>
      </c>
      <c r="CN20" s="134">
        <f t="shared" si="44"/>
        <v>0</v>
      </c>
      <c r="CO20" s="133">
        <f t="shared" si="16"/>
        <v>0</v>
      </c>
      <c r="CP20" s="134">
        <f t="shared" si="45"/>
        <v>0</v>
      </c>
      <c r="CQ20" s="133">
        <f t="shared" si="17"/>
        <v>0</v>
      </c>
      <c r="CR20" s="134">
        <f t="shared" si="46"/>
        <v>0</v>
      </c>
      <c r="CS20" s="133">
        <f t="shared" si="18"/>
        <v>0</v>
      </c>
      <c r="CT20" s="134">
        <f t="shared" si="47"/>
        <v>0</v>
      </c>
      <c r="CU20" s="133">
        <f t="shared" si="19"/>
        <v>0</v>
      </c>
      <c r="CV20" s="134">
        <f t="shared" si="48"/>
        <v>0</v>
      </c>
      <c r="CW20" s="133">
        <f t="shared" si="20"/>
        <v>0</v>
      </c>
      <c r="CX20" s="134">
        <f t="shared" si="49"/>
        <v>0</v>
      </c>
      <c r="CY20" s="133">
        <f t="shared" si="21"/>
        <v>0</v>
      </c>
      <c r="CZ20" s="134">
        <f t="shared" si="50"/>
        <v>0</v>
      </c>
      <c r="DA20" s="133">
        <f t="shared" si="22"/>
        <v>0</v>
      </c>
      <c r="DB20" s="134">
        <f t="shared" si="51"/>
        <v>0</v>
      </c>
      <c r="DC20" s="133">
        <f t="shared" si="23"/>
        <v>0</v>
      </c>
      <c r="DD20" s="134">
        <f t="shared" si="52"/>
        <v>0</v>
      </c>
      <c r="DE20" s="133">
        <f t="shared" si="24"/>
        <v>0</v>
      </c>
      <c r="DF20" s="134">
        <f t="shared" si="53"/>
        <v>0</v>
      </c>
      <c r="DG20" s="133">
        <f t="shared" si="25"/>
        <v>0</v>
      </c>
      <c r="DH20" s="134">
        <f t="shared" si="54"/>
        <v>0</v>
      </c>
      <c r="DI20" s="133">
        <f t="shared" si="26"/>
        <v>0</v>
      </c>
      <c r="DJ20" s="134">
        <f t="shared" si="55"/>
        <v>0</v>
      </c>
      <c r="DK20" s="133">
        <f t="shared" si="27"/>
        <v>0</v>
      </c>
      <c r="DL20" s="134">
        <f t="shared" si="56"/>
        <v>0</v>
      </c>
      <c r="DM20" s="133">
        <f t="shared" si="28"/>
        <v>0</v>
      </c>
      <c r="DN20" s="134">
        <f t="shared" si="57"/>
        <v>0</v>
      </c>
      <c r="DO20" s="133">
        <f t="shared" si="29"/>
        <v>0</v>
      </c>
      <c r="DP20" s="134">
        <f t="shared" si="58"/>
        <v>0</v>
      </c>
      <c r="DQ20" s="133">
        <f t="shared" si="30"/>
        <v>0</v>
      </c>
      <c r="DR20" s="134">
        <f t="shared" si="59"/>
        <v>0</v>
      </c>
      <c r="DS20" s="133"/>
      <c r="DT20" s="139" t="s">
        <v>152</v>
      </c>
      <c r="DU20" s="135" t="str">
        <f>LEFT(Page2of3!E20,1)</f>
        <v/>
      </c>
      <c r="DV20" s="135">
        <f>Page2of3!J20</f>
        <v>0</v>
      </c>
      <c r="DW20" s="135" t="str">
        <f t="shared" si="60"/>
        <v>0, .</v>
      </c>
      <c r="DX20" s="135"/>
      <c r="DY20" s="135"/>
      <c r="DZ20" s="135"/>
      <c r="EA20" s="135"/>
      <c r="EB20" s="135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</row>
    <row r="21" spans="1:187" ht="16.2" customHeight="1" x14ac:dyDescent="0.3">
      <c r="A21" s="67"/>
      <c r="B21" s="12">
        <v>10</v>
      </c>
      <c r="C21" s="320">
        <f>Page2of3!C21</f>
        <v>0</v>
      </c>
      <c r="D21" s="321"/>
      <c r="E21" s="378" t="str">
        <f>IF(Page2of3!X21&gt;1,DW21," ")</f>
        <v xml:space="preserve"> </v>
      </c>
      <c r="F21" s="379"/>
      <c r="G21" s="379"/>
      <c r="H21" s="379"/>
      <c r="I21" s="379"/>
      <c r="J21" s="379"/>
      <c r="K21" s="379"/>
      <c r="L21" s="380"/>
      <c r="M21" s="313"/>
      <c r="N21" s="313"/>
      <c r="O21" s="313"/>
      <c r="P21" s="70">
        <v>0</v>
      </c>
      <c r="Q21" s="71">
        <v>0</v>
      </c>
      <c r="R21" s="71">
        <v>0</v>
      </c>
      <c r="S21" s="314">
        <v>0</v>
      </c>
      <c r="T21" s="315"/>
      <c r="U21" s="316">
        <v>0</v>
      </c>
      <c r="V21" s="317"/>
      <c r="W21" s="318">
        <v>0</v>
      </c>
      <c r="X21" s="319"/>
      <c r="Y21" s="312">
        <v>0</v>
      </c>
      <c r="Z21" s="252"/>
      <c r="AA21" s="312">
        <v>0</v>
      </c>
      <c r="AB21" s="252"/>
      <c r="AC21" s="132"/>
      <c r="AD21" s="309"/>
      <c r="AE21" s="310"/>
      <c r="AF21" s="310"/>
      <c r="AG21" s="310"/>
      <c r="AH21" s="310"/>
      <c r="AI21" s="310"/>
      <c r="AJ21" s="310"/>
      <c r="AK21" s="311"/>
      <c r="AL21" s="72"/>
      <c r="AM21" s="280"/>
      <c r="AN21" s="280"/>
      <c r="AO21" s="280"/>
      <c r="AP21" s="280"/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318"/>
      <c r="BB21" s="319"/>
      <c r="BD21" s="327">
        <f t="shared" si="0"/>
        <v>0</v>
      </c>
      <c r="BE21" s="327"/>
      <c r="BF21" s="327"/>
      <c r="BH21" s="327">
        <f t="shared" si="1"/>
        <v>0</v>
      </c>
      <c r="BI21" s="327"/>
      <c r="BJ21" s="327"/>
      <c r="BM21" s="133">
        <f t="shared" si="2"/>
        <v>0</v>
      </c>
      <c r="BN21" s="134">
        <f t="shared" si="31"/>
        <v>0</v>
      </c>
      <c r="BO21" s="133">
        <f t="shared" si="3"/>
        <v>0</v>
      </c>
      <c r="BP21" s="134">
        <f t="shared" si="32"/>
        <v>0</v>
      </c>
      <c r="BQ21" s="133">
        <f t="shared" si="4"/>
        <v>0</v>
      </c>
      <c r="BR21" s="134">
        <f t="shared" si="33"/>
        <v>0</v>
      </c>
      <c r="BS21" s="133">
        <f t="shared" si="5"/>
        <v>0</v>
      </c>
      <c r="BT21" s="134">
        <f t="shared" si="34"/>
        <v>0</v>
      </c>
      <c r="BU21" s="133">
        <f t="shared" si="6"/>
        <v>0</v>
      </c>
      <c r="BV21" s="133">
        <f t="shared" si="7"/>
        <v>0</v>
      </c>
      <c r="BW21" s="133">
        <f t="shared" si="8"/>
        <v>0</v>
      </c>
      <c r="BX21" s="134">
        <f t="shared" si="35"/>
        <v>0</v>
      </c>
      <c r="BY21" s="133">
        <f t="shared" si="9"/>
        <v>0</v>
      </c>
      <c r="BZ21" s="134">
        <f t="shared" si="36"/>
        <v>0</v>
      </c>
      <c r="CA21" s="133">
        <f t="shared" si="10"/>
        <v>0</v>
      </c>
      <c r="CB21" s="134">
        <f t="shared" si="37"/>
        <v>0</v>
      </c>
      <c r="CC21" s="133">
        <f t="shared" si="38"/>
        <v>0</v>
      </c>
      <c r="CD21" s="134">
        <f t="shared" si="39"/>
        <v>0</v>
      </c>
      <c r="CE21" s="133">
        <f t="shared" si="11"/>
        <v>0</v>
      </c>
      <c r="CF21" s="134">
        <f t="shared" si="40"/>
        <v>0</v>
      </c>
      <c r="CG21" s="133">
        <f t="shared" si="12"/>
        <v>0</v>
      </c>
      <c r="CH21" s="134">
        <f t="shared" si="41"/>
        <v>0</v>
      </c>
      <c r="CI21" s="133">
        <f t="shared" si="13"/>
        <v>0</v>
      </c>
      <c r="CJ21" s="134">
        <f t="shared" si="42"/>
        <v>0</v>
      </c>
      <c r="CK21" s="133">
        <f t="shared" si="14"/>
        <v>0</v>
      </c>
      <c r="CL21" s="134">
        <f t="shared" si="43"/>
        <v>0</v>
      </c>
      <c r="CM21" s="133">
        <f t="shared" si="15"/>
        <v>0</v>
      </c>
      <c r="CN21" s="134">
        <f t="shared" si="44"/>
        <v>0</v>
      </c>
      <c r="CO21" s="133">
        <f t="shared" si="16"/>
        <v>0</v>
      </c>
      <c r="CP21" s="134">
        <f t="shared" si="45"/>
        <v>0</v>
      </c>
      <c r="CQ21" s="133">
        <f t="shared" si="17"/>
        <v>0</v>
      </c>
      <c r="CR21" s="134">
        <f t="shared" si="46"/>
        <v>0</v>
      </c>
      <c r="CS21" s="133">
        <f t="shared" si="18"/>
        <v>0</v>
      </c>
      <c r="CT21" s="134">
        <f t="shared" si="47"/>
        <v>0</v>
      </c>
      <c r="CU21" s="133">
        <f t="shared" si="19"/>
        <v>0</v>
      </c>
      <c r="CV21" s="134">
        <f t="shared" si="48"/>
        <v>0</v>
      </c>
      <c r="CW21" s="133">
        <f t="shared" si="20"/>
        <v>0</v>
      </c>
      <c r="CX21" s="134">
        <f t="shared" si="49"/>
        <v>0</v>
      </c>
      <c r="CY21" s="133">
        <f t="shared" si="21"/>
        <v>0</v>
      </c>
      <c r="CZ21" s="134">
        <f t="shared" si="50"/>
        <v>0</v>
      </c>
      <c r="DA21" s="133">
        <f t="shared" si="22"/>
        <v>0</v>
      </c>
      <c r="DB21" s="134">
        <f t="shared" si="51"/>
        <v>0</v>
      </c>
      <c r="DC21" s="133">
        <f t="shared" si="23"/>
        <v>0</v>
      </c>
      <c r="DD21" s="134">
        <f t="shared" si="52"/>
        <v>0</v>
      </c>
      <c r="DE21" s="133">
        <f t="shared" si="24"/>
        <v>0</v>
      </c>
      <c r="DF21" s="134">
        <f t="shared" si="53"/>
        <v>0</v>
      </c>
      <c r="DG21" s="133">
        <f t="shared" si="25"/>
        <v>0</v>
      </c>
      <c r="DH21" s="134">
        <f t="shared" si="54"/>
        <v>0</v>
      </c>
      <c r="DI21" s="133">
        <f t="shared" si="26"/>
        <v>0</v>
      </c>
      <c r="DJ21" s="134">
        <f t="shared" si="55"/>
        <v>0</v>
      </c>
      <c r="DK21" s="133">
        <f t="shared" si="27"/>
        <v>0</v>
      </c>
      <c r="DL21" s="134">
        <f t="shared" si="56"/>
        <v>0</v>
      </c>
      <c r="DM21" s="133">
        <f t="shared" si="28"/>
        <v>0</v>
      </c>
      <c r="DN21" s="134">
        <f t="shared" si="57"/>
        <v>0</v>
      </c>
      <c r="DO21" s="133">
        <f t="shared" si="29"/>
        <v>0</v>
      </c>
      <c r="DP21" s="134">
        <f t="shared" si="58"/>
        <v>0</v>
      </c>
      <c r="DQ21" s="133">
        <f t="shared" si="30"/>
        <v>0</v>
      </c>
      <c r="DR21" s="134">
        <f t="shared" si="59"/>
        <v>0</v>
      </c>
      <c r="DS21" s="133"/>
      <c r="DT21" s="139" t="s">
        <v>153</v>
      </c>
      <c r="DU21" s="135" t="str">
        <f>LEFT(Page2of3!E21,1)</f>
        <v/>
      </c>
      <c r="DV21" s="135">
        <f>Page2of3!J21</f>
        <v>0</v>
      </c>
      <c r="DW21" s="135" t="str">
        <f t="shared" si="60"/>
        <v>0, .</v>
      </c>
      <c r="DX21" s="135"/>
      <c r="DY21" s="135"/>
      <c r="DZ21" s="135"/>
      <c r="EA21" s="135"/>
      <c r="EB21" s="135"/>
      <c r="EC21" s="52"/>
      <c r="ED21" s="52"/>
      <c r="EE21" s="52"/>
      <c r="EF21" s="52"/>
      <c r="EG21" s="52"/>
      <c r="EH21" s="52"/>
      <c r="EI21" s="52"/>
      <c r="EJ21" s="52"/>
      <c r="EK21" s="52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</row>
    <row r="22" spans="1:187" ht="16.2" customHeight="1" x14ac:dyDescent="0.3">
      <c r="A22" s="67"/>
      <c r="B22" s="12">
        <v>11</v>
      </c>
      <c r="C22" s="320">
        <f>Page2of3!C22</f>
        <v>0</v>
      </c>
      <c r="D22" s="321"/>
      <c r="E22" s="378" t="str">
        <f>IF(Page2of3!X22&gt;1,DW22," ")</f>
        <v xml:space="preserve"> </v>
      </c>
      <c r="F22" s="379"/>
      <c r="G22" s="379"/>
      <c r="H22" s="379"/>
      <c r="I22" s="379"/>
      <c r="J22" s="379"/>
      <c r="K22" s="379"/>
      <c r="L22" s="380"/>
      <c r="M22" s="313"/>
      <c r="N22" s="313"/>
      <c r="O22" s="313"/>
      <c r="P22" s="70">
        <v>0</v>
      </c>
      <c r="Q22" s="71">
        <v>0</v>
      </c>
      <c r="R22" s="71">
        <v>0</v>
      </c>
      <c r="S22" s="314">
        <v>0</v>
      </c>
      <c r="T22" s="315"/>
      <c r="U22" s="316">
        <v>0</v>
      </c>
      <c r="V22" s="317"/>
      <c r="W22" s="318">
        <v>0</v>
      </c>
      <c r="X22" s="319"/>
      <c r="Y22" s="312">
        <v>0</v>
      </c>
      <c r="Z22" s="252"/>
      <c r="AA22" s="312">
        <v>0</v>
      </c>
      <c r="AB22" s="252"/>
      <c r="AC22" s="132"/>
      <c r="AD22" s="309"/>
      <c r="AE22" s="310"/>
      <c r="AF22" s="310"/>
      <c r="AG22" s="310"/>
      <c r="AH22" s="310"/>
      <c r="AI22" s="310"/>
      <c r="AJ22" s="310"/>
      <c r="AK22" s="311"/>
      <c r="AL22" s="72"/>
      <c r="AM22" s="280"/>
      <c r="AN22" s="280"/>
      <c r="AO22" s="280"/>
      <c r="AP22" s="280"/>
      <c r="AQ22" s="280"/>
      <c r="AR22" s="280"/>
      <c r="AS22" s="280"/>
      <c r="AT22" s="280"/>
      <c r="AU22" s="280"/>
      <c r="AV22" s="280"/>
      <c r="AW22" s="280"/>
      <c r="AX22" s="280"/>
      <c r="AY22" s="280"/>
      <c r="AZ22" s="280"/>
      <c r="BA22" s="318"/>
      <c r="BB22" s="319"/>
      <c r="BD22" s="327">
        <f t="shared" si="0"/>
        <v>0</v>
      </c>
      <c r="BE22" s="327"/>
      <c r="BF22" s="327"/>
      <c r="BH22" s="327">
        <f t="shared" si="1"/>
        <v>0</v>
      </c>
      <c r="BI22" s="327"/>
      <c r="BJ22" s="327"/>
      <c r="BM22" s="133">
        <f t="shared" si="2"/>
        <v>0</v>
      </c>
      <c r="BN22" s="134">
        <f t="shared" si="31"/>
        <v>0</v>
      </c>
      <c r="BO22" s="133">
        <f t="shared" si="3"/>
        <v>0</v>
      </c>
      <c r="BP22" s="134">
        <f t="shared" si="32"/>
        <v>0</v>
      </c>
      <c r="BQ22" s="133">
        <f t="shared" si="4"/>
        <v>0</v>
      </c>
      <c r="BR22" s="134">
        <f t="shared" si="33"/>
        <v>0</v>
      </c>
      <c r="BS22" s="133">
        <f t="shared" si="5"/>
        <v>0</v>
      </c>
      <c r="BT22" s="134">
        <f t="shared" si="34"/>
        <v>0</v>
      </c>
      <c r="BU22" s="133">
        <f t="shared" si="6"/>
        <v>0</v>
      </c>
      <c r="BV22" s="133">
        <f t="shared" si="7"/>
        <v>0</v>
      </c>
      <c r="BW22" s="133">
        <f t="shared" si="8"/>
        <v>0</v>
      </c>
      <c r="BX22" s="134">
        <f t="shared" si="35"/>
        <v>0</v>
      </c>
      <c r="BY22" s="133">
        <f t="shared" si="9"/>
        <v>0</v>
      </c>
      <c r="BZ22" s="134">
        <f t="shared" si="36"/>
        <v>0</v>
      </c>
      <c r="CA22" s="133">
        <f t="shared" si="10"/>
        <v>0</v>
      </c>
      <c r="CB22" s="134">
        <f t="shared" si="37"/>
        <v>0</v>
      </c>
      <c r="CC22" s="133">
        <f t="shared" si="38"/>
        <v>0</v>
      </c>
      <c r="CD22" s="134">
        <f t="shared" si="39"/>
        <v>0</v>
      </c>
      <c r="CE22" s="133">
        <f t="shared" si="11"/>
        <v>0</v>
      </c>
      <c r="CF22" s="134">
        <f t="shared" si="40"/>
        <v>0</v>
      </c>
      <c r="CG22" s="133">
        <f t="shared" si="12"/>
        <v>0</v>
      </c>
      <c r="CH22" s="134">
        <f t="shared" si="41"/>
        <v>0</v>
      </c>
      <c r="CI22" s="133">
        <f t="shared" si="13"/>
        <v>0</v>
      </c>
      <c r="CJ22" s="134">
        <f t="shared" si="42"/>
        <v>0</v>
      </c>
      <c r="CK22" s="133">
        <f t="shared" si="14"/>
        <v>0</v>
      </c>
      <c r="CL22" s="134">
        <f t="shared" si="43"/>
        <v>0</v>
      </c>
      <c r="CM22" s="133">
        <f t="shared" si="15"/>
        <v>0</v>
      </c>
      <c r="CN22" s="134">
        <f t="shared" si="44"/>
        <v>0</v>
      </c>
      <c r="CO22" s="133">
        <f t="shared" si="16"/>
        <v>0</v>
      </c>
      <c r="CP22" s="134">
        <f t="shared" si="45"/>
        <v>0</v>
      </c>
      <c r="CQ22" s="133">
        <f t="shared" si="17"/>
        <v>0</v>
      </c>
      <c r="CR22" s="134">
        <f t="shared" si="46"/>
        <v>0</v>
      </c>
      <c r="CS22" s="133">
        <f t="shared" si="18"/>
        <v>0</v>
      </c>
      <c r="CT22" s="134">
        <f t="shared" si="47"/>
        <v>0</v>
      </c>
      <c r="CU22" s="133">
        <f t="shared" si="19"/>
        <v>0</v>
      </c>
      <c r="CV22" s="134">
        <f t="shared" si="48"/>
        <v>0</v>
      </c>
      <c r="CW22" s="133">
        <f t="shared" si="20"/>
        <v>0</v>
      </c>
      <c r="CX22" s="134">
        <f t="shared" si="49"/>
        <v>0</v>
      </c>
      <c r="CY22" s="133">
        <f t="shared" si="21"/>
        <v>0</v>
      </c>
      <c r="CZ22" s="134">
        <f t="shared" si="50"/>
        <v>0</v>
      </c>
      <c r="DA22" s="133">
        <f t="shared" si="22"/>
        <v>0</v>
      </c>
      <c r="DB22" s="134">
        <f t="shared" si="51"/>
        <v>0</v>
      </c>
      <c r="DC22" s="133">
        <f t="shared" si="23"/>
        <v>0</v>
      </c>
      <c r="DD22" s="134">
        <f t="shared" si="52"/>
        <v>0</v>
      </c>
      <c r="DE22" s="133">
        <f t="shared" si="24"/>
        <v>0</v>
      </c>
      <c r="DF22" s="134">
        <f t="shared" si="53"/>
        <v>0</v>
      </c>
      <c r="DG22" s="133">
        <f t="shared" si="25"/>
        <v>0</v>
      </c>
      <c r="DH22" s="134">
        <f t="shared" si="54"/>
        <v>0</v>
      </c>
      <c r="DI22" s="133">
        <f t="shared" si="26"/>
        <v>0</v>
      </c>
      <c r="DJ22" s="134">
        <f t="shared" si="55"/>
        <v>0</v>
      </c>
      <c r="DK22" s="133">
        <f t="shared" si="27"/>
        <v>0</v>
      </c>
      <c r="DL22" s="134">
        <f t="shared" si="56"/>
        <v>0</v>
      </c>
      <c r="DM22" s="133">
        <f t="shared" si="28"/>
        <v>0</v>
      </c>
      <c r="DN22" s="134">
        <f t="shared" si="57"/>
        <v>0</v>
      </c>
      <c r="DO22" s="133">
        <f t="shared" si="29"/>
        <v>0</v>
      </c>
      <c r="DP22" s="134">
        <f t="shared" si="58"/>
        <v>0</v>
      </c>
      <c r="DQ22" s="133">
        <f t="shared" si="30"/>
        <v>0</v>
      </c>
      <c r="DR22" s="134">
        <f t="shared" si="59"/>
        <v>0</v>
      </c>
      <c r="DS22" s="133"/>
      <c r="DT22" s="139" t="s">
        <v>154</v>
      </c>
      <c r="DU22" s="135" t="str">
        <f>LEFT(Page2of3!E22,1)</f>
        <v/>
      </c>
      <c r="DV22" s="135">
        <f>Page2of3!J22</f>
        <v>0</v>
      </c>
      <c r="DW22" s="135" t="str">
        <f t="shared" si="60"/>
        <v>0, .</v>
      </c>
      <c r="DX22" s="135"/>
      <c r="DY22" s="135"/>
      <c r="DZ22" s="135"/>
      <c r="EA22" s="135"/>
      <c r="EB22" s="135"/>
      <c r="EC22" s="52"/>
      <c r="ED22" s="52"/>
      <c r="EE22" s="52"/>
      <c r="EF22" s="52"/>
      <c r="EG22" s="52"/>
      <c r="EH22" s="52"/>
      <c r="EI22" s="52"/>
      <c r="EJ22" s="52"/>
      <c r="EK22" s="52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</row>
    <row r="23" spans="1:187" ht="16.2" customHeight="1" x14ac:dyDescent="0.3">
      <c r="A23" s="67"/>
      <c r="B23" s="12">
        <v>12</v>
      </c>
      <c r="C23" s="320">
        <f>Page2of3!C23</f>
        <v>0</v>
      </c>
      <c r="D23" s="321"/>
      <c r="E23" s="378" t="str">
        <f>IF(Page2of3!X23&gt;1,DW23," ")</f>
        <v xml:space="preserve"> </v>
      </c>
      <c r="F23" s="379"/>
      <c r="G23" s="379"/>
      <c r="H23" s="379"/>
      <c r="I23" s="379"/>
      <c r="J23" s="379"/>
      <c r="K23" s="379"/>
      <c r="L23" s="380"/>
      <c r="M23" s="313"/>
      <c r="N23" s="313"/>
      <c r="O23" s="313"/>
      <c r="P23" s="70">
        <v>0</v>
      </c>
      <c r="Q23" s="71">
        <v>0</v>
      </c>
      <c r="R23" s="71">
        <v>0</v>
      </c>
      <c r="S23" s="314">
        <v>0</v>
      </c>
      <c r="T23" s="315"/>
      <c r="U23" s="316">
        <v>0</v>
      </c>
      <c r="V23" s="317"/>
      <c r="W23" s="318">
        <v>0</v>
      </c>
      <c r="X23" s="319"/>
      <c r="Y23" s="312">
        <v>0</v>
      </c>
      <c r="Z23" s="252"/>
      <c r="AA23" s="312">
        <v>0</v>
      </c>
      <c r="AB23" s="252"/>
      <c r="AC23" s="132"/>
      <c r="AD23" s="309"/>
      <c r="AE23" s="310"/>
      <c r="AF23" s="310"/>
      <c r="AG23" s="310"/>
      <c r="AH23" s="310"/>
      <c r="AI23" s="310"/>
      <c r="AJ23" s="310"/>
      <c r="AK23" s="311"/>
      <c r="AL23" s="72"/>
      <c r="AM23" s="280"/>
      <c r="AN23" s="280"/>
      <c r="AO23" s="280"/>
      <c r="AP23" s="280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318"/>
      <c r="BB23" s="319"/>
      <c r="BD23" s="327">
        <f t="shared" si="0"/>
        <v>0</v>
      </c>
      <c r="BE23" s="327"/>
      <c r="BF23" s="327"/>
      <c r="BH23" s="327">
        <f t="shared" si="1"/>
        <v>0</v>
      </c>
      <c r="BI23" s="327"/>
      <c r="BJ23" s="327"/>
      <c r="BM23" s="133">
        <f t="shared" si="2"/>
        <v>0</v>
      </c>
      <c r="BN23" s="134">
        <f t="shared" si="31"/>
        <v>0</v>
      </c>
      <c r="BO23" s="133">
        <f t="shared" si="3"/>
        <v>0</v>
      </c>
      <c r="BP23" s="134">
        <f t="shared" si="32"/>
        <v>0</v>
      </c>
      <c r="BQ23" s="133">
        <f t="shared" si="4"/>
        <v>0</v>
      </c>
      <c r="BR23" s="134">
        <f t="shared" si="33"/>
        <v>0</v>
      </c>
      <c r="BS23" s="133">
        <f t="shared" si="5"/>
        <v>0</v>
      </c>
      <c r="BT23" s="134">
        <f t="shared" si="34"/>
        <v>0</v>
      </c>
      <c r="BU23" s="133">
        <f t="shared" si="6"/>
        <v>0</v>
      </c>
      <c r="BV23" s="133">
        <f t="shared" si="7"/>
        <v>0</v>
      </c>
      <c r="BW23" s="133">
        <f t="shared" si="8"/>
        <v>0</v>
      </c>
      <c r="BX23" s="134">
        <f t="shared" si="35"/>
        <v>0</v>
      </c>
      <c r="BY23" s="133">
        <f t="shared" si="9"/>
        <v>0</v>
      </c>
      <c r="BZ23" s="134">
        <f t="shared" si="36"/>
        <v>0</v>
      </c>
      <c r="CA23" s="133">
        <f t="shared" si="10"/>
        <v>0</v>
      </c>
      <c r="CB23" s="134">
        <f t="shared" si="37"/>
        <v>0</v>
      </c>
      <c r="CC23" s="133">
        <f t="shared" si="38"/>
        <v>0</v>
      </c>
      <c r="CD23" s="134">
        <f t="shared" si="39"/>
        <v>0</v>
      </c>
      <c r="CE23" s="133">
        <f t="shared" si="11"/>
        <v>0</v>
      </c>
      <c r="CF23" s="134">
        <f t="shared" si="40"/>
        <v>0</v>
      </c>
      <c r="CG23" s="133">
        <f t="shared" si="12"/>
        <v>0</v>
      </c>
      <c r="CH23" s="134">
        <f t="shared" si="41"/>
        <v>0</v>
      </c>
      <c r="CI23" s="133">
        <f t="shared" si="13"/>
        <v>0</v>
      </c>
      <c r="CJ23" s="134">
        <f t="shared" si="42"/>
        <v>0</v>
      </c>
      <c r="CK23" s="133">
        <f t="shared" si="14"/>
        <v>0</v>
      </c>
      <c r="CL23" s="134">
        <f t="shared" si="43"/>
        <v>0</v>
      </c>
      <c r="CM23" s="133">
        <f t="shared" si="15"/>
        <v>0</v>
      </c>
      <c r="CN23" s="134">
        <f t="shared" si="44"/>
        <v>0</v>
      </c>
      <c r="CO23" s="133">
        <f t="shared" si="16"/>
        <v>0</v>
      </c>
      <c r="CP23" s="134">
        <f t="shared" si="45"/>
        <v>0</v>
      </c>
      <c r="CQ23" s="133">
        <f t="shared" si="17"/>
        <v>0</v>
      </c>
      <c r="CR23" s="134">
        <f t="shared" si="46"/>
        <v>0</v>
      </c>
      <c r="CS23" s="133">
        <f t="shared" si="18"/>
        <v>0</v>
      </c>
      <c r="CT23" s="134">
        <f t="shared" si="47"/>
        <v>0</v>
      </c>
      <c r="CU23" s="133">
        <f t="shared" si="19"/>
        <v>0</v>
      </c>
      <c r="CV23" s="134">
        <f t="shared" si="48"/>
        <v>0</v>
      </c>
      <c r="CW23" s="133">
        <f t="shared" si="20"/>
        <v>0</v>
      </c>
      <c r="CX23" s="134">
        <f t="shared" si="49"/>
        <v>0</v>
      </c>
      <c r="CY23" s="133">
        <f t="shared" si="21"/>
        <v>0</v>
      </c>
      <c r="CZ23" s="134">
        <f t="shared" si="50"/>
        <v>0</v>
      </c>
      <c r="DA23" s="133">
        <f t="shared" si="22"/>
        <v>0</v>
      </c>
      <c r="DB23" s="134">
        <f t="shared" si="51"/>
        <v>0</v>
      </c>
      <c r="DC23" s="133">
        <f t="shared" si="23"/>
        <v>0</v>
      </c>
      <c r="DD23" s="134">
        <f t="shared" si="52"/>
        <v>0</v>
      </c>
      <c r="DE23" s="133">
        <f t="shared" si="24"/>
        <v>0</v>
      </c>
      <c r="DF23" s="134">
        <f t="shared" si="53"/>
        <v>0</v>
      </c>
      <c r="DG23" s="133">
        <f t="shared" si="25"/>
        <v>0</v>
      </c>
      <c r="DH23" s="134">
        <f t="shared" si="54"/>
        <v>0</v>
      </c>
      <c r="DI23" s="133">
        <f t="shared" si="26"/>
        <v>0</v>
      </c>
      <c r="DJ23" s="134">
        <f t="shared" si="55"/>
        <v>0</v>
      </c>
      <c r="DK23" s="133">
        <f t="shared" si="27"/>
        <v>0</v>
      </c>
      <c r="DL23" s="134">
        <f t="shared" si="56"/>
        <v>0</v>
      </c>
      <c r="DM23" s="133">
        <f t="shared" si="28"/>
        <v>0</v>
      </c>
      <c r="DN23" s="134">
        <f t="shared" si="57"/>
        <v>0</v>
      </c>
      <c r="DO23" s="133">
        <f t="shared" si="29"/>
        <v>0</v>
      </c>
      <c r="DP23" s="134">
        <f t="shared" si="58"/>
        <v>0</v>
      </c>
      <c r="DQ23" s="133">
        <f t="shared" si="30"/>
        <v>0</v>
      </c>
      <c r="DR23" s="134">
        <f t="shared" si="59"/>
        <v>0</v>
      </c>
      <c r="DS23" s="133"/>
      <c r="DT23" s="135"/>
      <c r="DU23" s="135" t="str">
        <f>LEFT(Page2of3!E23,1)</f>
        <v/>
      </c>
      <c r="DV23" s="135">
        <f>Page2of3!J23</f>
        <v>0</v>
      </c>
      <c r="DW23" s="135" t="str">
        <f t="shared" si="60"/>
        <v>0, .</v>
      </c>
      <c r="DX23" s="135"/>
      <c r="DY23" s="135"/>
      <c r="DZ23" s="135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</row>
    <row r="24" spans="1:187" ht="16.2" customHeight="1" x14ac:dyDescent="0.3">
      <c r="A24" s="67"/>
      <c r="B24" s="12">
        <v>13</v>
      </c>
      <c r="C24" s="320">
        <f>Page2of3!C24</f>
        <v>0</v>
      </c>
      <c r="D24" s="321"/>
      <c r="E24" s="378" t="str">
        <f>IF(Page2of3!X24&gt;1,DW24," ")</f>
        <v xml:space="preserve"> </v>
      </c>
      <c r="F24" s="379"/>
      <c r="G24" s="379"/>
      <c r="H24" s="379"/>
      <c r="I24" s="379"/>
      <c r="J24" s="379"/>
      <c r="K24" s="379"/>
      <c r="L24" s="380"/>
      <c r="M24" s="313"/>
      <c r="N24" s="313"/>
      <c r="O24" s="313"/>
      <c r="P24" s="70">
        <v>0</v>
      </c>
      <c r="Q24" s="71">
        <v>0</v>
      </c>
      <c r="R24" s="71">
        <v>0</v>
      </c>
      <c r="S24" s="314">
        <v>0</v>
      </c>
      <c r="T24" s="315"/>
      <c r="U24" s="316">
        <v>0</v>
      </c>
      <c r="V24" s="317"/>
      <c r="W24" s="318">
        <v>0</v>
      </c>
      <c r="X24" s="319"/>
      <c r="Y24" s="312">
        <v>0</v>
      </c>
      <c r="Z24" s="252"/>
      <c r="AA24" s="312">
        <v>0</v>
      </c>
      <c r="AB24" s="252"/>
      <c r="AC24" s="132"/>
      <c r="AD24" s="309"/>
      <c r="AE24" s="310"/>
      <c r="AF24" s="310"/>
      <c r="AG24" s="310"/>
      <c r="AH24" s="310"/>
      <c r="AI24" s="310"/>
      <c r="AJ24" s="310"/>
      <c r="AK24" s="311"/>
      <c r="AL24" s="72"/>
      <c r="AM24" s="280"/>
      <c r="AN24" s="280"/>
      <c r="AO24" s="280"/>
      <c r="AP24" s="280"/>
      <c r="AQ24" s="280"/>
      <c r="AR24" s="280"/>
      <c r="AS24" s="280"/>
      <c r="AT24" s="280"/>
      <c r="AU24" s="280"/>
      <c r="AV24" s="280"/>
      <c r="AW24" s="280"/>
      <c r="AX24" s="280"/>
      <c r="AY24" s="280"/>
      <c r="AZ24" s="280"/>
      <c r="BA24" s="318"/>
      <c r="BB24" s="319"/>
      <c r="BD24" s="327">
        <f t="shared" si="0"/>
        <v>0</v>
      </c>
      <c r="BE24" s="327"/>
      <c r="BF24" s="327"/>
      <c r="BH24" s="327">
        <f t="shared" si="1"/>
        <v>0</v>
      </c>
      <c r="BI24" s="327"/>
      <c r="BJ24" s="327"/>
      <c r="BM24" s="133">
        <f t="shared" si="2"/>
        <v>0</v>
      </c>
      <c r="BN24" s="134">
        <f t="shared" si="31"/>
        <v>0</v>
      </c>
      <c r="BO24" s="133">
        <f t="shared" si="3"/>
        <v>0</v>
      </c>
      <c r="BP24" s="134">
        <f t="shared" si="32"/>
        <v>0</v>
      </c>
      <c r="BQ24" s="133">
        <f t="shared" si="4"/>
        <v>0</v>
      </c>
      <c r="BR24" s="134">
        <f t="shared" si="33"/>
        <v>0</v>
      </c>
      <c r="BS24" s="133">
        <f t="shared" si="5"/>
        <v>0</v>
      </c>
      <c r="BT24" s="134">
        <f t="shared" si="34"/>
        <v>0</v>
      </c>
      <c r="BU24" s="133">
        <f t="shared" si="6"/>
        <v>0</v>
      </c>
      <c r="BV24" s="133">
        <f t="shared" si="7"/>
        <v>0</v>
      </c>
      <c r="BW24" s="133">
        <f t="shared" si="8"/>
        <v>0</v>
      </c>
      <c r="BX24" s="134">
        <f t="shared" si="35"/>
        <v>0</v>
      </c>
      <c r="BY24" s="133">
        <f t="shared" si="9"/>
        <v>0</v>
      </c>
      <c r="BZ24" s="134">
        <f t="shared" si="36"/>
        <v>0</v>
      </c>
      <c r="CA24" s="133">
        <f t="shared" si="10"/>
        <v>0</v>
      </c>
      <c r="CB24" s="134">
        <f t="shared" si="37"/>
        <v>0</v>
      </c>
      <c r="CC24" s="133">
        <f t="shared" si="38"/>
        <v>0</v>
      </c>
      <c r="CD24" s="134">
        <f t="shared" si="39"/>
        <v>0</v>
      </c>
      <c r="CE24" s="133">
        <f t="shared" si="11"/>
        <v>0</v>
      </c>
      <c r="CF24" s="134">
        <f t="shared" si="40"/>
        <v>0</v>
      </c>
      <c r="CG24" s="133">
        <f t="shared" si="12"/>
        <v>0</v>
      </c>
      <c r="CH24" s="134">
        <f t="shared" si="41"/>
        <v>0</v>
      </c>
      <c r="CI24" s="133">
        <f t="shared" si="13"/>
        <v>0</v>
      </c>
      <c r="CJ24" s="134">
        <f t="shared" si="42"/>
        <v>0</v>
      </c>
      <c r="CK24" s="133">
        <f t="shared" si="14"/>
        <v>0</v>
      </c>
      <c r="CL24" s="134">
        <f t="shared" si="43"/>
        <v>0</v>
      </c>
      <c r="CM24" s="133">
        <f t="shared" si="15"/>
        <v>0</v>
      </c>
      <c r="CN24" s="134">
        <f t="shared" si="44"/>
        <v>0</v>
      </c>
      <c r="CO24" s="133">
        <f t="shared" si="16"/>
        <v>0</v>
      </c>
      <c r="CP24" s="134">
        <f t="shared" si="45"/>
        <v>0</v>
      </c>
      <c r="CQ24" s="133">
        <f t="shared" si="17"/>
        <v>0</v>
      </c>
      <c r="CR24" s="134">
        <f t="shared" si="46"/>
        <v>0</v>
      </c>
      <c r="CS24" s="133">
        <f t="shared" si="18"/>
        <v>0</v>
      </c>
      <c r="CT24" s="134">
        <f t="shared" si="47"/>
        <v>0</v>
      </c>
      <c r="CU24" s="133">
        <f t="shared" si="19"/>
        <v>0</v>
      </c>
      <c r="CV24" s="134">
        <f t="shared" si="48"/>
        <v>0</v>
      </c>
      <c r="CW24" s="133">
        <f t="shared" si="20"/>
        <v>0</v>
      </c>
      <c r="CX24" s="134">
        <f t="shared" si="49"/>
        <v>0</v>
      </c>
      <c r="CY24" s="133">
        <f t="shared" si="21"/>
        <v>0</v>
      </c>
      <c r="CZ24" s="134">
        <f t="shared" si="50"/>
        <v>0</v>
      </c>
      <c r="DA24" s="133">
        <f t="shared" si="22"/>
        <v>0</v>
      </c>
      <c r="DB24" s="134">
        <f t="shared" si="51"/>
        <v>0</v>
      </c>
      <c r="DC24" s="133">
        <f t="shared" si="23"/>
        <v>0</v>
      </c>
      <c r="DD24" s="134">
        <f t="shared" si="52"/>
        <v>0</v>
      </c>
      <c r="DE24" s="133">
        <f t="shared" si="24"/>
        <v>0</v>
      </c>
      <c r="DF24" s="134">
        <f t="shared" si="53"/>
        <v>0</v>
      </c>
      <c r="DG24" s="133">
        <f t="shared" si="25"/>
        <v>0</v>
      </c>
      <c r="DH24" s="134">
        <f t="shared" si="54"/>
        <v>0</v>
      </c>
      <c r="DI24" s="133">
        <f t="shared" si="26"/>
        <v>0</v>
      </c>
      <c r="DJ24" s="134">
        <f t="shared" si="55"/>
        <v>0</v>
      </c>
      <c r="DK24" s="133">
        <f t="shared" si="27"/>
        <v>0</v>
      </c>
      <c r="DL24" s="134">
        <f t="shared" si="56"/>
        <v>0</v>
      </c>
      <c r="DM24" s="133">
        <f t="shared" si="28"/>
        <v>0</v>
      </c>
      <c r="DN24" s="134">
        <f t="shared" si="57"/>
        <v>0</v>
      </c>
      <c r="DO24" s="133">
        <f t="shared" si="29"/>
        <v>0</v>
      </c>
      <c r="DP24" s="134">
        <f t="shared" si="58"/>
        <v>0</v>
      </c>
      <c r="DQ24" s="133">
        <f t="shared" si="30"/>
        <v>0</v>
      </c>
      <c r="DR24" s="134">
        <f t="shared" si="59"/>
        <v>0</v>
      </c>
      <c r="DS24" s="133"/>
      <c r="DT24" s="135"/>
      <c r="DU24" s="135" t="str">
        <f>LEFT(Page2of3!E24,1)</f>
        <v/>
      </c>
      <c r="DV24" s="135">
        <f>Page2of3!J24</f>
        <v>0</v>
      </c>
      <c r="DW24" s="135" t="str">
        <f t="shared" si="60"/>
        <v>0, .</v>
      </c>
      <c r="DX24" s="135"/>
      <c r="DY24" s="135"/>
      <c r="DZ24" s="135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</row>
    <row r="25" spans="1:187" ht="16.2" customHeight="1" x14ac:dyDescent="0.3">
      <c r="A25" s="67"/>
      <c r="B25" s="12">
        <v>14</v>
      </c>
      <c r="C25" s="320">
        <f>Page2of3!C25</f>
        <v>0</v>
      </c>
      <c r="D25" s="321"/>
      <c r="E25" s="378" t="str">
        <f>IF(Page2of3!X25&gt;1,DW25," ")</f>
        <v xml:space="preserve"> </v>
      </c>
      <c r="F25" s="379"/>
      <c r="G25" s="379"/>
      <c r="H25" s="379"/>
      <c r="I25" s="379"/>
      <c r="J25" s="379"/>
      <c r="K25" s="379"/>
      <c r="L25" s="380"/>
      <c r="M25" s="313"/>
      <c r="N25" s="313"/>
      <c r="O25" s="313"/>
      <c r="P25" s="70">
        <v>0</v>
      </c>
      <c r="Q25" s="71">
        <v>0</v>
      </c>
      <c r="R25" s="71">
        <v>0</v>
      </c>
      <c r="S25" s="314">
        <v>0</v>
      </c>
      <c r="T25" s="315"/>
      <c r="U25" s="316">
        <v>0</v>
      </c>
      <c r="V25" s="317"/>
      <c r="W25" s="318">
        <v>0</v>
      </c>
      <c r="X25" s="319"/>
      <c r="Y25" s="312">
        <v>0</v>
      </c>
      <c r="Z25" s="252"/>
      <c r="AA25" s="312">
        <v>0</v>
      </c>
      <c r="AB25" s="252"/>
      <c r="AC25" s="132"/>
      <c r="AD25" s="309"/>
      <c r="AE25" s="310"/>
      <c r="AF25" s="310"/>
      <c r="AG25" s="310"/>
      <c r="AH25" s="310"/>
      <c r="AI25" s="310"/>
      <c r="AJ25" s="310"/>
      <c r="AK25" s="311"/>
      <c r="AL25" s="72"/>
      <c r="AM25" s="280"/>
      <c r="AN25" s="280"/>
      <c r="AO25" s="280"/>
      <c r="AP25" s="280"/>
      <c r="AQ25" s="280"/>
      <c r="AR25" s="280"/>
      <c r="AS25" s="280"/>
      <c r="AT25" s="280"/>
      <c r="AU25" s="280"/>
      <c r="AV25" s="280"/>
      <c r="AW25" s="280"/>
      <c r="AX25" s="280"/>
      <c r="AY25" s="280"/>
      <c r="AZ25" s="280"/>
      <c r="BA25" s="318"/>
      <c r="BB25" s="319"/>
      <c r="BD25" s="327">
        <f t="shared" si="0"/>
        <v>0</v>
      </c>
      <c r="BE25" s="327"/>
      <c r="BF25" s="327"/>
      <c r="BH25" s="327">
        <f t="shared" si="1"/>
        <v>0</v>
      </c>
      <c r="BI25" s="327"/>
      <c r="BJ25" s="327"/>
      <c r="BM25" s="133">
        <f t="shared" si="2"/>
        <v>0</v>
      </c>
      <c r="BN25" s="134">
        <f t="shared" si="31"/>
        <v>0</v>
      </c>
      <c r="BO25" s="133">
        <f t="shared" si="3"/>
        <v>0</v>
      </c>
      <c r="BP25" s="134">
        <f t="shared" si="32"/>
        <v>0</v>
      </c>
      <c r="BQ25" s="133">
        <f t="shared" si="4"/>
        <v>0</v>
      </c>
      <c r="BR25" s="134">
        <f t="shared" si="33"/>
        <v>0</v>
      </c>
      <c r="BS25" s="133">
        <f t="shared" si="5"/>
        <v>0</v>
      </c>
      <c r="BT25" s="134">
        <f t="shared" si="34"/>
        <v>0</v>
      </c>
      <c r="BU25" s="133">
        <f t="shared" si="6"/>
        <v>0</v>
      </c>
      <c r="BV25" s="133">
        <f t="shared" si="7"/>
        <v>0</v>
      </c>
      <c r="BW25" s="133">
        <f t="shared" si="8"/>
        <v>0</v>
      </c>
      <c r="BX25" s="134">
        <f t="shared" si="35"/>
        <v>0</v>
      </c>
      <c r="BY25" s="133">
        <f t="shared" si="9"/>
        <v>0</v>
      </c>
      <c r="BZ25" s="134">
        <f t="shared" si="36"/>
        <v>0</v>
      </c>
      <c r="CA25" s="133">
        <f t="shared" si="10"/>
        <v>0</v>
      </c>
      <c r="CB25" s="134">
        <f t="shared" si="37"/>
        <v>0</v>
      </c>
      <c r="CC25" s="133">
        <f t="shared" si="38"/>
        <v>0</v>
      </c>
      <c r="CD25" s="134">
        <f t="shared" si="39"/>
        <v>0</v>
      </c>
      <c r="CE25" s="133">
        <f t="shared" si="11"/>
        <v>0</v>
      </c>
      <c r="CF25" s="134">
        <f t="shared" si="40"/>
        <v>0</v>
      </c>
      <c r="CG25" s="133">
        <f t="shared" si="12"/>
        <v>0</v>
      </c>
      <c r="CH25" s="134">
        <f t="shared" si="41"/>
        <v>0</v>
      </c>
      <c r="CI25" s="133">
        <f t="shared" si="13"/>
        <v>0</v>
      </c>
      <c r="CJ25" s="134">
        <f t="shared" si="42"/>
        <v>0</v>
      </c>
      <c r="CK25" s="133">
        <f t="shared" si="14"/>
        <v>0</v>
      </c>
      <c r="CL25" s="134">
        <f t="shared" si="43"/>
        <v>0</v>
      </c>
      <c r="CM25" s="133">
        <f t="shared" si="15"/>
        <v>0</v>
      </c>
      <c r="CN25" s="134">
        <f t="shared" si="44"/>
        <v>0</v>
      </c>
      <c r="CO25" s="133">
        <f t="shared" si="16"/>
        <v>0</v>
      </c>
      <c r="CP25" s="134">
        <f t="shared" si="45"/>
        <v>0</v>
      </c>
      <c r="CQ25" s="133">
        <f t="shared" si="17"/>
        <v>0</v>
      </c>
      <c r="CR25" s="134">
        <f t="shared" si="46"/>
        <v>0</v>
      </c>
      <c r="CS25" s="133">
        <f t="shared" si="18"/>
        <v>0</v>
      </c>
      <c r="CT25" s="134">
        <f t="shared" si="47"/>
        <v>0</v>
      </c>
      <c r="CU25" s="133">
        <f t="shared" si="19"/>
        <v>0</v>
      </c>
      <c r="CV25" s="134">
        <f t="shared" si="48"/>
        <v>0</v>
      </c>
      <c r="CW25" s="133">
        <f t="shared" si="20"/>
        <v>0</v>
      </c>
      <c r="CX25" s="134">
        <f t="shared" si="49"/>
        <v>0</v>
      </c>
      <c r="CY25" s="133">
        <f t="shared" si="21"/>
        <v>0</v>
      </c>
      <c r="CZ25" s="134">
        <f t="shared" si="50"/>
        <v>0</v>
      </c>
      <c r="DA25" s="133">
        <f t="shared" si="22"/>
        <v>0</v>
      </c>
      <c r="DB25" s="134">
        <f t="shared" si="51"/>
        <v>0</v>
      </c>
      <c r="DC25" s="133">
        <f t="shared" si="23"/>
        <v>0</v>
      </c>
      <c r="DD25" s="134">
        <f t="shared" si="52"/>
        <v>0</v>
      </c>
      <c r="DE25" s="133">
        <f t="shared" si="24"/>
        <v>0</v>
      </c>
      <c r="DF25" s="134">
        <f t="shared" si="53"/>
        <v>0</v>
      </c>
      <c r="DG25" s="133">
        <f t="shared" si="25"/>
        <v>0</v>
      </c>
      <c r="DH25" s="134">
        <f t="shared" si="54"/>
        <v>0</v>
      </c>
      <c r="DI25" s="133">
        <f t="shared" si="26"/>
        <v>0</v>
      </c>
      <c r="DJ25" s="134">
        <f t="shared" si="55"/>
        <v>0</v>
      </c>
      <c r="DK25" s="133">
        <f t="shared" si="27"/>
        <v>0</v>
      </c>
      <c r="DL25" s="134">
        <f t="shared" si="56"/>
        <v>0</v>
      </c>
      <c r="DM25" s="133">
        <f t="shared" si="28"/>
        <v>0</v>
      </c>
      <c r="DN25" s="134">
        <f t="shared" si="57"/>
        <v>0</v>
      </c>
      <c r="DO25" s="133">
        <f t="shared" si="29"/>
        <v>0</v>
      </c>
      <c r="DP25" s="134">
        <f t="shared" si="58"/>
        <v>0</v>
      </c>
      <c r="DQ25" s="133">
        <f t="shared" si="30"/>
        <v>0</v>
      </c>
      <c r="DR25" s="134">
        <f t="shared" si="59"/>
        <v>0</v>
      </c>
      <c r="DS25" s="133"/>
      <c r="DT25" s="135"/>
      <c r="DU25" s="135" t="str">
        <f>LEFT(Page2of3!E25,1)</f>
        <v/>
      </c>
      <c r="DV25" s="135">
        <f>Page2of3!J25</f>
        <v>0</v>
      </c>
      <c r="DW25" s="135" t="str">
        <f t="shared" si="60"/>
        <v>0, .</v>
      </c>
      <c r="DX25" s="135"/>
      <c r="DY25" s="135"/>
      <c r="DZ25" s="135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</row>
    <row r="26" spans="1:187" ht="16.2" customHeight="1" x14ac:dyDescent="0.3">
      <c r="A26" s="67"/>
      <c r="B26" s="12">
        <v>15</v>
      </c>
      <c r="C26" s="320">
        <f>Page2of3!C26</f>
        <v>0</v>
      </c>
      <c r="D26" s="321"/>
      <c r="E26" s="378" t="str">
        <f>IF(Page2of3!X26&gt;1,DW26," ")</f>
        <v xml:space="preserve"> </v>
      </c>
      <c r="F26" s="379"/>
      <c r="G26" s="379"/>
      <c r="H26" s="379"/>
      <c r="I26" s="379"/>
      <c r="J26" s="379"/>
      <c r="K26" s="379"/>
      <c r="L26" s="380"/>
      <c r="M26" s="313"/>
      <c r="N26" s="313"/>
      <c r="O26" s="313"/>
      <c r="P26" s="70">
        <v>0</v>
      </c>
      <c r="Q26" s="71">
        <v>0</v>
      </c>
      <c r="R26" s="71">
        <v>0</v>
      </c>
      <c r="S26" s="314">
        <v>0</v>
      </c>
      <c r="T26" s="315"/>
      <c r="U26" s="316">
        <v>0</v>
      </c>
      <c r="V26" s="317"/>
      <c r="W26" s="318">
        <v>0</v>
      </c>
      <c r="X26" s="319"/>
      <c r="Y26" s="312">
        <v>0</v>
      </c>
      <c r="Z26" s="252"/>
      <c r="AA26" s="312">
        <v>0</v>
      </c>
      <c r="AB26" s="252"/>
      <c r="AC26" s="132"/>
      <c r="AD26" s="309"/>
      <c r="AE26" s="310"/>
      <c r="AF26" s="310"/>
      <c r="AG26" s="310"/>
      <c r="AH26" s="310"/>
      <c r="AI26" s="310"/>
      <c r="AJ26" s="310"/>
      <c r="AK26" s="311"/>
      <c r="AL26" s="72"/>
      <c r="AM26" s="280"/>
      <c r="AN26" s="280"/>
      <c r="AO26" s="280"/>
      <c r="AP26" s="280"/>
      <c r="AQ26" s="280"/>
      <c r="AR26" s="280"/>
      <c r="AS26" s="280"/>
      <c r="AT26" s="280"/>
      <c r="AU26" s="280"/>
      <c r="AV26" s="280"/>
      <c r="AW26" s="280"/>
      <c r="AX26" s="280"/>
      <c r="AY26" s="280"/>
      <c r="AZ26" s="280"/>
      <c r="BA26" s="318"/>
      <c r="BB26" s="319"/>
      <c r="BD26" s="327">
        <f t="shared" si="0"/>
        <v>0</v>
      </c>
      <c r="BE26" s="327"/>
      <c r="BF26" s="327"/>
      <c r="BH26" s="327">
        <f t="shared" si="1"/>
        <v>0</v>
      </c>
      <c r="BI26" s="327"/>
      <c r="BJ26" s="327"/>
      <c r="BM26" s="133">
        <f t="shared" si="2"/>
        <v>0</v>
      </c>
      <c r="BN26" s="134">
        <f t="shared" si="31"/>
        <v>0</v>
      </c>
      <c r="BO26" s="133">
        <f t="shared" si="3"/>
        <v>0</v>
      </c>
      <c r="BP26" s="134">
        <f t="shared" si="32"/>
        <v>0</v>
      </c>
      <c r="BQ26" s="133">
        <f t="shared" si="4"/>
        <v>0</v>
      </c>
      <c r="BR26" s="134">
        <f t="shared" si="33"/>
        <v>0</v>
      </c>
      <c r="BS26" s="133">
        <f t="shared" si="5"/>
        <v>0</v>
      </c>
      <c r="BT26" s="134">
        <f t="shared" si="34"/>
        <v>0</v>
      </c>
      <c r="BU26" s="133">
        <f t="shared" si="6"/>
        <v>0</v>
      </c>
      <c r="BV26" s="133">
        <f t="shared" si="7"/>
        <v>0</v>
      </c>
      <c r="BW26" s="133">
        <f t="shared" si="8"/>
        <v>0</v>
      </c>
      <c r="BX26" s="134">
        <f t="shared" si="35"/>
        <v>0</v>
      </c>
      <c r="BY26" s="133">
        <f t="shared" si="9"/>
        <v>0</v>
      </c>
      <c r="BZ26" s="134">
        <f t="shared" si="36"/>
        <v>0</v>
      </c>
      <c r="CA26" s="133">
        <f t="shared" si="10"/>
        <v>0</v>
      </c>
      <c r="CB26" s="134">
        <f t="shared" si="37"/>
        <v>0</v>
      </c>
      <c r="CC26" s="133">
        <f t="shared" si="38"/>
        <v>0</v>
      </c>
      <c r="CD26" s="134">
        <f t="shared" si="39"/>
        <v>0</v>
      </c>
      <c r="CE26" s="133">
        <f t="shared" si="11"/>
        <v>0</v>
      </c>
      <c r="CF26" s="134">
        <f t="shared" si="40"/>
        <v>0</v>
      </c>
      <c r="CG26" s="133">
        <f t="shared" si="12"/>
        <v>0</v>
      </c>
      <c r="CH26" s="134">
        <f t="shared" si="41"/>
        <v>0</v>
      </c>
      <c r="CI26" s="133">
        <f t="shared" si="13"/>
        <v>0</v>
      </c>
      <c r="CJ26" s="134">
        <f t="shared" si="42"/>
        <v>0</v>
      </c>
      <c r="CK26" s="133">
        <f t="shared" si="14"/>
        <v>0</v>
      </c>
      <c r="CL26" s="134">
        <f t="shared" si="43"/>
        <v>0</v>
      </c>
      <c r="CM26" s="133">
        <f t="shared" si="15"/>
        <v>0</v>
      </c>
      <c r="CN26" s="134">
        <f t="shared" si="44"/>
        <v>0</v>
      </c>
      <c r="CO26" s="133">
        <f t="shared" si="16"/>
        <v>0</v>
      </c>
      <c r="CP26" s="134">
        <f t="shared" si="45"/>
        <v>0</v>
      </c>
      <c r="CQ26" s="133">
        <f t="shared" si="17"/>
        <v>0</v>
      </c>
      <c r="CR26" s="134">
        <f t="shared" si="46"/>
        <v>0</v>
      </c>
      <c r="CS26" s="133">
        <f t="shared" si="18"/>
        <v>0</v>
      </c>
      <c r="CT26" s="134">
        <f t="shared" si="47"/>
        <v>0</v>
      </c>
      <c r="CU26" s="133">
        <f t="shared" si="19"/>
        <v>0</v>
      </c>
      <c r="CV26" s="134">
        <f t="shared" si="48"/>
        <v>0</v>
      </c>
      <c r="CW26" s="133">
        <f t="shared" si="20"/>
        <v>0</v>
      </c>
      <c r="CX26" s="134">
        <f t="shared" si="49"/>
        <v>0</v>
      </c>
      <c r="CY26" s="133">
        <f t="shared" si="21"/>
        <v>0</v>
      </c>
      <c r="CZ26" s="134">
        <f t="shared" si="50"/>
        <v>0</v>
      </c>
      <c r="DA26" s="133">
        <f t="shared" si="22"/>
        <v>0</v>
      </c>
      <c r="DB26" s="134">
        <f t="shared" si="51"/>
        <v>0</v>
      </c>
      <c r="DC26" s="133">
        <f t="shared" si="23"/>
        <v>0</v>
      </c>
      <c r="DD26" s="134">
        <f t="shared" si="52"/>
        <v>0</v>
      </c>
      <c r="DE26" s="133">
        <f t="shared" si="24"/>
        <v>0</v>
      </c>
      <c r="DF26" s="134">
        <f t="shared" si="53"/>
        <v>0</v>
      </c>
      <c r="DG26" s="133">
        <f t="shared" si="25"/>
        <v>0</v>
      </c>
      <c r="DH26" s="134">
        <f t="shared" si="54"/>
        <v>0</v>
      </c>
      <c r="DI26" s="133">
        <f t="shared" si="26"/>
        <v>0</v>
      </c>
      <c r="DJ26" s="134">
        <f t="shared" si="55"/>
        <v>0</v>
      </c>
      <c r="DK26" s="133">
        <f t="shared" si="27"/>
        <v>0</v>
      </c>
      <c r="DL26" s="134">
        <f t="shared" si="56"/>
        <v>0</v>
      </c>
      <c r="DM26" s="133">
        <f t="shared" si="28"/>
        <v>0</v>
      </c>
      <c r="DN26" s="134">
        <f t="shared" si="57"/>
        <v>0</v>
      </c>
      <c r="DO26" s="133">
        <f t="shared" si="29"/>
        <v>0</v>
      </c>
      <c r="DP26" s="134">
        <f t="shared" si="58"/>
        <v>0</v>
      </c>
      <c r="DQ26" s="133">
        <f t="shared" si="30"/>
        <v>0</v>
      </c>
      <c r="DR26" s="134">
        <f t="shared" si="59"/>
        <v>0</v>
      </c>
      <c r="DS26" s="133"/>
      <c r="DT26" s="135"/>
      <c r="DU26" s="135" t="str">
        <f>LEFT(Page2of3!E26,1)</f>
        <v/>
      </c>
      <c r="DV26" s="135">
        <f>Page2of3!J26</f>
        <v>0</v>
      </c>
      <c r="DW26" s="135" t="str">
        <f t="shared" si="60"/>
        <v>0, .</v>
      </c>
      <c r="DX26" s="135"/>
      <c r="DY26" s="135"/>
      <c r="DZ26" s="135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</row>
    <row r="27" spans="1:187" ht="16.2" customHeight="1" x14ac:dyDescent="0.3">
      <c r="A27" s="67"/>
      <c r="B27" s="12">
        <v>16</v>
      </c>
      <c r="C27" s="320">
        <f>Page2of3!C27</f>
        <v>0</v>
      </c>
      <c r="D27" s="321"/>
      <c r="E27" s="378" t="str">
        <f>IF(Page2of3!X27&gt;1,DW27," ")</f>
        <v xml:space="preserve"> </v>
      </c>
      <c r="F27" s="379"/>
      <c r="G27" s="379"/>
      <c r="H27" s="379"/>
      <c r="I27" s="379"/>
      <c r="J27" s="379"/>
      <c r="K27" s="379"/>
      <c r="L27" s="380"/>
      <c r="M27" s="313"/>
      <c r="N27" s="313"/>
      <c r="O27" s="313"/>
      <c r="P27" s="70">
        <v>0</v>
      </c>
      <c r="Q27" s="71">
        <v>0</v>
      </c>
      <c r="R27" s="71">
        <v>0</v>
      </c>
      <c r="S27" s="314">
        <v>0</v>
      </c>
      <c r="T27" s="315"/>
      <c r="U27" s="316">
        <v>0</v>
      </c>
      <c r="V27" s="317"/>
      <c r="W27" s="318">
        <v>0</v>
      </c>
      <c r="X27" s="319"/>
      <c r="Y27" s="312">
        <v>0</v>
      </c>
      <c r="Z27" s="252"/>
      <c r="AA27" s="312">
        <v>0</v>
      </c>
      <c r="AB27" s="252"/>
      <c r="AC27" s="132"/>
      <c r="AD27" s="309"/>
      <c r="AE27" s="310"/>
      <c r="AF27" s="310"/>
      <c r="AG27" s="310"/>
      <c r="AH27" s="310"/>
      <c r="AI27" s="310"/>
      <c r="AJ27" s="310"/>
      <c r="AK27" s="311"/>
      <c r="AL27" s="72"/>
      <c r="AM27" s="280"/>
      <c r="AN27" s="280"/>
      <c r="AO27" s="280"/>
      <c r="AP27" s="280"/>
      <c r="AQ27" s="280"/>
      <c r="AR27" s="280"/>
      <c r="AS27" s="280"/>
      <c r="AT27" s="280"/>
      <c r="AU27" s="280"/>
      <c r="AV27" s="280"/>
      <c r="AW27" s="280"/>
      <c r="AX27" s="280"/>
      <c r="AY27" s="280"/>
      <c r="AZ27" s="280"/>
      <c r="BA27" s="318"/>
      <c r="BB27" s="319"/>
      <c r="BD27" s="327">
        <f t="shared" si="0"/>
        <v>0</v>
      </c>
      <c r="BE27" s="327"/>
      <c r="BF27" s="327"/>
      <c r="BH27" s="327">
        <f t="shared" si="1"/>
        <v>0</v>
      </c>
      <c r="BI27" s="327"/>
      <c r="BJ27" s="327"/>
      <c r="BM27" s="133">
        <f t="shared" si="2"/>
        <v>0</v>
      </c>
      <c r="BN27" s="134">
        <f t="shared" si="31"/>
        <v>0</v>
      </c>
      <c r="BO27" s="133">
        <f t="shared" si="3"/>
        <v>0</v>
      </c>
      <c r="BP27" s="134">
        <f t="shared" si="32"/>
        <v>0</v>
      </c>
      <c r="BQ27" s="133">
        <f t="shared" si="4"/>
        <v>0</v>
      </c>
      <c r="BR27" s="134">
        <f t="shared" si="33"/>
        <v>0</v>
      </c>
      <c r="BS27" s="133">
        <f t="shared" si="5"/>
        <v>0</v>
      </c>
      <c r="BT27" s="134">
        <f t="shared" si="34"/>
        <v>0</v>
      </c>
      <c r="BU27" s="133">
        <f t="shared" si="6"/>
        <v>0</v>
      </c>
      <c r="BV27" s="133">
        <f t="shared" si="7"/>
        <v>0</v>
      </c>
      <c r="BW27" s="133">
        <f t="shared" si="8"/>
        <v>0</v>
      </c>
      <c r="BX27" s="134">
        <f t="shared" si="35"/>
        <v>0</v>
      </c>
      <c r="BY27" s="133">
        <f t="shared" si="9"/>
        <v>0</v>
      </c>
      <c r="BZ27" s="134">
        <f t="shared" si="36"/>
        <v>0</v>
      </c>
      <c r="CA27" s="133">
        <f t="shared" si="10"/>
        <v>0</v>
      </c>
      <c r="CB27" s="134">
        <f t="shared" si="37"/>
        <v>0</v>
      </c>
      <c r="CC27" s="133">
        <f t="shared" si="38"/>
        <v>0</v>
      </c>
      <c r="CD27" s="134">
        <f t="shared" si="39"/>
        <v>0</v>
      </c>
      <c r="CE27" s="133">
        <f t="shared" si="11"/>
        <v>0</v>
      </c>
      <c r="CF27" s="134">
        <f t="shared" si="40"/>
        <v>0</v>
      </c>
      <c r="CG27" s="133">
        <f t="shared" si="12"/>
        <v>0</v>
      </c>
      <c r="CH27" s="134">
        <f t="shared" si="41"/>
        <v>0</v>
      </c>
      <c r="CI27" s="133">
        <f t="shared" si="13"/>
        <v>0</v>
      </c>
      <c r="CJ27" s="134">
        <f t="shared" si="42"/>
        <v>0</v>
      </c>
      <c r="CK27" s="133">
        <f t="shared" si="14"/>
        <v>0</v>
      </c>
      <c r="CL27" s="134">
        <f t="shared" si="43"/>
        <v>0</v>
      </c>
      <c r="CM27" s="133">
        <f t="shared" si="15"/>
        <v>0</v>
      </c>
      <c r="CN27" s="134">
        <f t="shared" si="44"/>
        <v>0</v>
      </c>
      <c r="CO27" s="133">
        <f t="shared" si="16"/>
        <v>0</v>
      </c>
      <c r="CP27" s="134">
        <f t="shared" si="45"/>
        <v>0</v>
      </c>
      <c r="CQ27" s="133">
        <f t="shared" si="17"/>
        <v>0</v>
      </c>
      <c r="CR27" s="134">
        <f t="shared" si="46"/>
        <v>0</v>
      </c>
      <c r="CS27" s="133">
        <f t="shared" si="18"/>
        <v>0</v>
      </c>
      <c r="CT27" s="134">
        <f t="shared" si="47"/>
        <v>0</v>
      </c>
      <c r="CU27" s="133">
        <f t="shared" si="19"/>
        <v>0</v>
      </c>
      <c r="CV27" s="134">
        <f t="shared" si="48"/>
        <v>0</v>
      </c>
      <c r="CW27" s="133">
        <f t="shared" si="20"/>
        <v>0</v>
      </c>
      <c r="CX27" s="134">
        <f t="shared" si="49"/>
        <v>0</v>
      </c>
      <c r="CY27" s="133">
        <f t="shared" si="21"/>
        <v>0</v>
      </c>
      <c r="CZ27" s="134">
        <f t="shared" si="50"/>
        <v>0</v>
      </c>
      <c r="DA27" s="133">
        <f t="shared" si="22"/>
        <v>0</v>
      </c>
      <c r="DB27" s="134">
        <f t="shared" si="51"/>
        <v>0</v>
      </c>
      <c r="DC27" s="133">
        <f t="shared" si="23"/>
        <v>0</v>
      </c>
      <c r="DD27" s="134">
        <f t="shared" si="52"/>
        <v>0</v>
      </c>
      <c r="DE27" s="133">
        <f t="shared" si="24"/>
        <v>0</v>
      </c>
      <c r="DF27" s="134">
        <f t="shared" si="53"/>
        <v>0</v>
      </c>
      <c r="DG27" s="133">
        <f t="shared" si="25"/>
        <v>0</v>
      </c>
      <c r="DH27" s="134">
        <f t="shared" si="54"/>
        <v>0</v>
      </c>
      <c r="DI27" s="133">
        <f t="shared" si="26"/>
        <v>0</v>
      </c>
      <c r="DJ27" s="134">
        <f t="shared" si="55"/>
        <v>0</v>
      </c>
      <c r="DK27" s="133">
        <f t="shared" si="27"/>
        <v>0</v>
      </c>
      <c r="DL27" s="134">
        <f t="shared" si="56"/>
        <v>0</v>
      </c>
      <c r="DM27" s="133">
        <f t="shared" si="28"/>
        <v>0</v>
      </c>
      <c r="DN27" s="134">
        <f t="shared" si="57"/>
        <v>0</v>
      </c>
      <c r="DO27" s="133">
        <f t="shared" si="29"/>
        <v>0</v>
      </c>
      <c r="DP27" s="134">
        <f t="shared" si="58"/>
        <v>0</v>
      </c>
      <c r="DQ27" s="133">
        <f t="shared" si="30"/>
        <v>0</v>
      </c>
      <c r="DR27" s="134">
        <f t="shared" si="59"/>
        <v>0</v>
      </c>
      <c r="DS27" s="133"/>
      <c r="DT27" s="135"/>
      <c r="DU27" s="135" t="str">
        <f>LEFT(Page2of3!E27,1)</f>
        <v/>
      </c>
      <c r="DV27" s="135">
        <f>Page2of3!J27</f>
        <v>0</v>
      </c>
      <c r="DW27" s="135" t="str">
        <f t="shared" si="60"/>
        <v>0, .</v>
      </c>
      <c r="DX27" s="135"/>
      <c r="DY27" s="135"/>
      <c r="DZ27" s="135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</row>
    <row r="28" spans="1:187" ht="16.2" customHeight="1" x14ac:dyDescent="0.3">
      <c r="A28" s="67"/>
      <c r="B28" s="12">
        <v>17</v>
      </c>
      <c r="C28" s="320">
        <f>Page2of3!C28</f>
        <v>0</v>
      </c>
      <c r="D28" s="321"/>
      <c r="E28" s="378" t="str">
        <f>IF(Page2of3!X28&gt;1,DW28," ")</f>
        <v xml:space="preserve"> </v>
      </c>
      <c r="F28" s="379"/>
      <c r="G28" s="379"/>
      <c r="H28" s="379"/>
      <c r="I28" s="379"/>
      <c r="J28" s="379"/>
      <c r="K28" s="379"/>
      <c r="L28" s="380"/>
      <c r="M28" s="313"/>
      <c r="N28" s="313"/>
      <c r="O28" s="313"/>
      <c r="P28" s="70">
        <v>0</v>
      </c>
      <c r="Q28" s="71">
        <v>0</v>
      </c>
      <c r="R28" s="71">
        <v>0</v>
      </c>
      <c r="S28" s="314">
        <v>0</v>
      </c>
      <c r="T28" s="315"/>
      <c r="U28" s="316">
        <v>0</v>
      </c>
      <c r="V28" s="317"/>
      <c r="W28" s="318">
        <v>0</v>
      </c>
      <c r="X28" s="319"/>
      <c r="Y28" s="312">
        <v>0</v>
      </c>
      <c r="Z28" s="252"/>
      <c r="AA28" s="312">
        <v>0</v>
      </c>
      <c r="AB28" s="252"/>
      <c r="AC28" s="132"/>
      <c r="AD28" s="309"/>
      <c r="AE28" s="310"/>
      <c r="AF28" s="310"/>
      <c r="AG28" s="310"/>
      <c r="AH28" s="310"/>
      <c r="AI28" s="310"/>
      <c r="AJ28" s="310"/>
      <c r="AK28" s="311"/>
      <c r="AL28" s="72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  <c r="AX28" s="280"/>
      <c r="AY28" s="280"/>
      <c r="AZ28" s="280"/>
      <c r="BA28" s="318"/>
      <c r="BB28" s="319"/>
      <c r="BD28" s="327">
        <f t="shared" si="0"/>
        <v>0</v>
      </c>
      <c r="BE28" s="327"/>
      <c r="BF28" s="327"/>
      <c r="BH28" s="327">
        <f t="shared" si="1"/>
        <v>0</v>
      </c>
      <c r="BI28" s="327"/>
      <c r="BJ28" s="327"/>
      <c r="BM28" s="133">
        <f t="shared" si="2"/>
        <v>0</v>
      </c>
      <c r="BN28" s="134">
        <f t="shared" si="31"/>
        <v>0</v>
      </c>
      <c r="BO28" s="133">
        <f t="shared" si="3"/>
        <v>0</v>
      </c>
      <c r="BP28" s="134">
        <f t="shared" si="32"/>
        <v>0</v>
      </c>
      <c r="BQ28" s="133">
        <f t="shared" si="4"/>
        <v>0</v>
      </c>
      <c r="BR28" s="134">
        <f t="shared" si="33"/>
        <v>0</v>
      </c>
      <c r="BS28" s="133">
        <f t="shared" si="5"/>
        <v>0</v>
      </c>
      <c r="BT28" s="134">
        <f t="shared" si="34"/>
        <v>0</v>
      </c>
      <c r="BU28" s="133">
        <f t="shared" si="6"/>
        <v>0</v>
      </c>
      <c r="BV28" s="133">
        <f t="shared" si="7"/>
        <v>0</v>
      </c>
      <c r="BW28" s="133">
        <f t="shared" si="8"/>
        <v>0</v>
      </c>
      <c r="BX28" s="134">
        <f t="shared" si="35"/>
        <v>0</v>
      </c>
      <c r="BY28" s="133">
        <f t="shared" si="9"/>
        <v>0</v>
      </c>
      <c r="BZ28" s="134">
        <f t="shared" si="36"/>
        <v>0</v>
      </c>
      <c r="CA28" s="133">
        <f t="shared" si="10"/>
        <v>0</v>
      </c>
      <c r="CB28" s="134">
        <f t="shared" si="37"/>
        <v>0</v>
      </c>
      <c r="CC28" s="133">
        <f t="shared" si="38"/>
        <v>0</v>
      </c>
      <c r="CD28" s="134">
        <f t="shared" si="39"/>
        <v>0</v>
      </c>
      <c r="CE28" s="133">
        <f t="shared" si="11"/>
        <v>0</v>
      </c>
      <c r="CF28" s="134">
        <f t="shared" si="40"/>
        <v>0</v>
      </c>
      <c r="CG28" s="133">
        <f t="shared" si="12"/>
        <v>0</v>
      </c>
      <c r="CH28" s="134">
        <f t="shared" si="41"/>
        <v>0</v>
      </c>
      <c r="CI28" s="133">
        <f t="shared" si="13"/>
        <v>0</v>
      </c>
      <c r="CJ28" s="134">
        <f t="shared" si="42"/>
        <v>0</v>
      </c>
      <c r="CK28" s="133">
        <f t="shared" si="14"/>
        <v>0</v>
      </c>
      <c r="CL28" s="134">
        <f t="shared" si="43"/>
        <v>0</v>
      </c>
      <c r="CM28" s="133">
        <f t="shared" si="15"/>
        <v>0</v>
      </c>
      <c r="CN28" s="134">
        <f t="shared" si="44"/>
        <v>0</v>
      </c>
      <c r="CO28" s="133">
        <f t="shared" si="16"/>
        <v>0</v>
      </c>
      <c r="CP28" s="134">
        <f t="shared" si="45"/>
        <v>0</v>
      </c>
      <c r="CQ28" s="133">
        <f t="shared" si="17"/>
        <v>0</v>
      </c>
      <c r="CR28" s="134">
        <f t="shared" si="46"/>
        <v>0</v>
      </c>
      <c r="CS28" s="133">
        <f t="shared" si="18"/>
        <v>0</v>
      </c>
      <c r="CT28" s="134">
        <f t="shared" si="47"/>
        <v>0</v>
      </c>
      <c r="CU28" s="133">
        <f t="shared" si="19"/>
        <v>0</v>
      </c>
      <c r="CV28" s="134">
        <f t="shared" si="48"/>
        <v>0</v>
      </c>
      <c r="CW28" s="133">
        <f t="shared" si="20"/>
        <v>0</v>
      </c>
      <c r="CX28" s="134">
        <f t="shared" si="49"/>
        <v>0</v>
      </c>
      <c r="CY28" s="133">
        <f t="shared" si="21"/>
        <v>0</v>
      </c>
      <c r="CZ28" s="134">
        <f t="shared" si="50"/>
        <v>0</v>
      </c>
      <c r="DA28" s="133">
        <f t="shared" si="22"/>
        <v>0</v>
      </c>
      <c r="DB28" s="134">
        <f t="shared" si="51"/>
        <v>0</v>
      </c>
      <c r="DC28" s="133">
        <f t="shared" si="23"/>
        <v>0</v>
      </c>
      <c r="DD28" s="134">
        <f t="shared" si="52"/>
        <v>0</v>
      </c>
      <c r="DE28" s="133">
        <f t="shared" si="24"/>
        <v>0</v>
      </c>
      <c r="DF28" s="134">
        <f t="shared" si="53"/>
        <v>0</v>
      </c>
      <c r="DG28" s="133">
        <f t="shared" si="25"/>
        <v>0</v>
      </c>
      <c r="DH28" s="134">
        <f t="shared" si="54"/>
        <v>0</v>
      </c>
      <c r="DI28" s="133">
        <f t="shared" si="26"/>
        <v>0</v>
      </c>
      <c r="DJ28" s="134">
        <f t="shared" si="55"/>
        <v>0</v>
      </c>
      <c r="DK28" s="133">
        <f t="shared" si="27"/>
        <v>0</v>
      </c>
      <c r="DL28" s="134">
        <f t="shared" si="56"/>
        <v>0</v>
      </c>
      <c r="DM28" s="133">
        <f t="shared" si="28"/>
        <v>0</v>
      </c>
      <c r="DN28" s="134">
        <f t="shared" si="57"/>
        <v>0</v>
      </c>
      <c r="DO28" s="133">
        <f t="shared" si="29"/>
        <v>0</v>
      </c>
      <c r="DP28" s="134">
        <f t="shared" si="58"/>
        <v>0</v>
      </c>
      <c r="DQ28" s="133">
        <f t="shared" si="30"/>
        <v>0</v>
      </c>
      <c r="DR28" s="134">
        <f t="shared" si="59"/>
        <v>0</v>
      </c>
      <c r="DS28" s="133"/>
      <c r="DT28" s="135"/>
      <c r="DU28" s="135" t="str">
        <f>LEFT(Page2of3!E28,1)</f>
        <v/>
      </c>
      <c r="DV28" s="135">
        <f>Page2of3!J28</f>
        <v>0</v>
      </c>
      <c r="DW28" s="135" t="str">
        <f t="shared" si="60"/>
        <v>0, .</v>
      </c>
      <c r="DX28" s="135"/>
      <c r="DY28" s="135"/>
      <c r="DZ28" s="135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</row>
    <row r="29" spans="1:187" ht="16.2" customHeight="1" x14ac:dyDescent="0.3">
      <c r="A29" s="67"/>
      <c r="B29" s="12">
        <v>18</v>
      </c>
      <c r="C29" s="320">
        <f>Page2of3!C29</f>
        <v>0</v>
      </c>
      <c r="D29" s="321"/>
      <c r="E29" s="378" t="str">
        <f>IF(Page2of3!X29&gt;1,DW29," ")</f>
        <v xml:space="preserve"> </v>
      </c>
      <c r="F29" s="379"/>
      <c r="G29" s="379"/>
      <c r="H29" s="379"/>
      <c r="I29" s="379"/>
      <c r="J29" s="379"/>
      <c r="K29" s="379"/>
      <c r="L29" s="380"/>
      <c r="M29" s="313"/>
      <c r="N29" s="313"/>
      <c r="O29" s="313"/>
      <c r="P29" s="70">
        <v>0</v>
      </c>
      <c r="Q29" s="71">
        <v>0</v>
      </c>
      <c r="R29" s="71">
        <v>0</v>
      </c>
      <c r="S29" s="314">
        <v>0</v>
      </c>
      <c r="T29" s="315"/>
      <c r="U29" s="316">
        <v>0</v>
      </c>
      <c r="V29" s="317"/>
      <c r="W29" s="318">
        <v>0</v>
      </c>
      <c r="X29" s="319"/>
      <c r="Y29" s="312">
        <v>0</v>
      </c>
      <c r="Z29" s="252"/>
      <c r="AA29" s="312">
        <v>0</v>
      </c>
      <c r="AB29" s="252"/>
      <c r="AC29" s="132"/>
      <c r="AD29" s="309"/>
      <c r="AE29" s="310"/>
      <c r="AF29" s="310"/>
      <c r="AG29" s="310"/>
      <c r="AH29" s="310"/>
      <c r="AI29" s="310"/>
      <c r="AJ29" s="310"/>
      <c r="AK29" s="311"/>
      <c r="AL29" s="72"/>
      <c r="AM29" s="280"/>
      <c r="AN29" s="280"/>
      <c r="AO29" s="280"/>
      <c r="AP29" s="280"/>
      <c r="AQ29" s="280"/>
      <c r="AR29" s="280"/>
      <c r="AS29" s="280"/>
      <c r="AT29" s="280"/>
      <c r="AU29" s="280"/>
      <c r="AV29" s="280"/>
      <c r="AW29" s="280"/>
      <c r="AX29" s="280"/>
      <c r="AY29" s="280"/>
      <c r="AZ29" s="280"/>
      <c r="BA29" s="318"/>
      <c r="BB29" s="319"/>
      <c r="BD29" s="327">
        <f t="shared" si="0"/>
        <v>0</v>
      </c>
      <c r="BE29" s="327"/>
      <c r="BF29" s="327"/>
      <c r="BH29" s="327">
        <f t="shared" si="1"/>
        <v>0</v>
      </c>
      <c r="BI29" s="327"/>
      <c r="BJ29" s="327"/>
      <c r="BM29" s="133">
        <f t="shared" si="2"/>
        <v>0</v>
      </c>
      <c r="BN29" s="134">
        <f t="shared" si="31"/>
        <v>0</v>
      </c>
      <c r="BO29" s="133">
        <f t="shared" si="3"/>
        <v>0</v>
      </c>
      <c r="BP29" s="134">
        <f t="shared" si="32"/>
        <v>0</v>
      </c>
      <c r="BQ29" s="133">
        <f t="shared" si="4"/>
        <v>0</v>
      </c>
      <c r="BR29" s="134">
        <f t="shared" si="33"/>
        <v>0</v>
      </c>
      <c r="BS29" s="133">
        <f t="shared" si="5"/>
        <v>0</v>
      </c>
      <c r="BT29" s="134">
        <f t="shared" si="34"/>
        <v>0</v>
      </c>
      <c r="BU29" s="133">
        <f t="shared" si="6"/>
        <v>0</v>
      </c>
      <c r="BV29" s="133">
        <f t="shared" si="7"/>
        <v>0</v>
      </c>
      <c r="BW29" s="133">
        <f t="shared" si="8"/>
        <v>0</v>
      </c>
      <c r="BX29" s="134">
        <f t="shared" si="35"/>
        <v>0</v>
      </c>
      <c r="BY29" s="133">
        <f t="shared" si="9"/>
        <v>0</v>
      </c>
      <c r="BZ29" s="134">
        <f t="shared" si="36"/>
        <v>0</v>
      </c>
      <c r="CA29" s="133">
        <f t="shared" si="10"/>
        <v>0</v>
      </c>
      <c r="CB29" s="134">
        <f t="shared" si="37"/>
        <v>0</v>
      </c>
      <c r="CC29" s="133">
        <f t="shared" si="38"/>
        <v>0</v>
      </c>
      <c r="CD29" s="134">
        <f t="shared" si="39"/>
        <v>0</v>
      </c>
      <c r="CE29" s="133">
        <f t="shared" si="11"/>
        <v>0</v>
      </c>
      <c r="CF29" s="134">
        <f t="shared" si="40"/>
        <v>0</v>
      </c>
      <c r="CG29" s="133">
        <f t="shared" si="12"/>
        <v>0</v>
      </c>
      <c r="CH29" s="134">
        <f t="shared" si="41"/>
        <v>0</v>
      </c>
      <c r="CI29" s="133">
        <f t="shared" si="13"/>
        <v>0</v>
      </c>
      <c r="CJ29" s="134">
        <f t="shared" si="42"/>
        <v>0</v>
      </c>
      <c r="CK29" s="133">
        <f t="shared" si="14"/>
        <v>0</v>
      </c>
      <c r="CL29" s="134">
        <f t="shared" si="43"/>
        <v>0</v>
      </c>
      <c r="CM29" s="133">
        <f t="shared" si="15"/>
        <v>0</v>
      </c>
      <c r="CN29" s="134">
        <f t="shared" si="44"/>
        <v>0</v>
      </c>
      <c r="CO29" s="133">
        <f t="shared" si="16"/>
        <v>0</v>
      </c>
      <c r="CP29" s="134">
        <f t="shared" si="45"/>
        <v>0</v>
      </c>
      <c r="CQ29" s="133">
        <f t="shared" si="17"/>
        <v>0</v>
      </c>
      <c r="CR29" s="134">
        <f t="shared" si="46"/>
        <v>0</v>
      </c>
      <c r="CS29" s="133">
        <f t="shared" si="18"/>
        <v>0</v>
      </c>
      <c r="CT29" s="134">
        <f t="shared" si="47"/>
        <v>0</v>
      </c>
      <c r="CU29" s="133">
        <f t="shared" si="19"/>
        <v>0</v>
      </c>
      <c r="CV29" s="134">
        <f t="shared" si="48"/>
        <v>0</v>
      </c>
      <c r="CW29" s="133">
        <f t="shared" si="20"/>
        <v>0</v>
      </c>
      <c r="CX29" s="134">
        <f t="shared" si="49"/>
        <v>0</v>
      </c>
      <c r="CY29" s="133">
        <f t="shared" si="21"/>
        <v>0</v>
      </c>
      <c r="CZ29" s="134">
        <f t="shared" si="50"/>
        <v>0</v>
      </c>
      <c r="DA29" s="133">
        <f t="shared" si="22"/>
        <v>0</v>
      </c>
      <c r="DB29" s="134">
        <f t="shared" si="51"/>
        <v>0</v>
      </c>
      <c r="DC29" s="133">
        <f t="shared" si="23"/>
        <v>0</v>
      </c>
      <c r="DD29" s="134">
        <f t="shared" si="52"/>
        <v>0</v>
      </c>
      <c r="DE29" s="133">
        <f t="shared" si="24"/>
        <v>0</v>
      </c>
      <c r="DF29" s="134">
        <f t="shared" si="53"/>
        <v>0</v>
      </c>
      <c r="DG29" s="133">
        <f t="shared" si="25"/>
        <v>0</v>
      </c>
      <c r="DH29" s="134">
        <f t="shared" si="54"/>
        <v>0</v>
      </c>
      <c r="DI29" s="133">
        <f t="shared" si="26"/>
        <v>0</v>
      </c>
      <c r="DJ29" s="134">
        <f t="shared" si="55"/>
        <v>0</v>
      </c>
      <c r="DK29" s="133">
        <f t="shared" si="27"/>
        <v>0</v>
      </c>
      <c r="DL29" s="134">
        <f t="shared" si="56"/>
        <v>0</v>
      </c>
      <c r="DM29" s="133">
        <f t="shared" si="28"/>
        <v>0</v>
      </c>
      <c r="DN29" s="134">
        <f t="shared" si="57"/>
        <v>0</v>
      </c>
      <c r="DO29" s="133">
        <f t="shared" si="29"/>
        <v>0</v>
      </c>
      <c r="DP29" s="134">
        <f t="shared" si="58"/>
        <v>0</v>
      </c>
      <c r="DQ29" s="133">
        <f t="shared" si="30"/>
        <v>0</v>
      </c>
      <c r="DR29" s="134">
        <f t="shared" si="59"/>
        <v>0</v>
      </c>
      <c r="DS29" s="133"/>
      <c r="DT29" s="135"/>
      <c r="DU29" s="135" t="str">
        <f>LEFT(Page2of3!E29,1)</f>
        <v/>
      </c>
      <c r="DV29" s="135">
        <f>Page2of3!J29</f>
        <v>0</v>
      </c>
      <c r="DW29" s="135" t="str">
        <f t="shared" si="60"/>
        <v>0, .</v>
      </c>
      <c r="DX29" s="135"/>
      <c r="DY29" s="135"/>
      <c r="DZ29" s="135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</row>
    <row r="30" spans="1:187" ht="16.2" customHeight="1" x14ac:dyDescent="0.3">
      <c r="A30" s="67"/>
      <c r="B30" s="12">
        <v>19</v>
      </c>
      <c r="C30" s="320">
        <f>Page2of3!C30</f>
        <v>0</v>
      </c>
      <c r="D30" s="321"/>
      <c r="E30" s="378" t="str">
        <f>IF(Page2of3!X30&gt;1,DW30," ")</f>
        <v xml:space="preserve"> </v>
      </c>
      <c r="F30" s="379"/>
      <c r="G30" s="379"/>
      <c r="H30" s="379"/>
      <c r="I30" s="379"/>
      <c r="J30" s="379"/>
      <c r="K30" s="379"/>
      <c r="L30" s="380"/>
      <c r="M30" s="313"/>
      <c r="N30" s="313"/>
      <c r="O30" s="313"/>
      <c r="P30" s="70">
        <v>0</v>
      </c>
      <c r="Q30" s="71">
        <v>0</v>
      </c>
      <c r="R30" s="71">
        <v>0</v>
      </c>
      <c r="S30" s="314">
        <v>0</v>
      </c>
      <c r="T30" s="315"/>
      <c r="U30" s="316">
        <v>0</v>
      </c>
      <c r="V30" s="317"/>
      <c r="W30" s="318">
        <v>0</v>
      </c>
      <c r="X30" s="319"/>
      <c r="Y30" s="312">
        <v>0</v>
      </c>
      <c r="Z30" s="252"/>
      <c r="AA30" s="312">
        <v>0</v>
      </c>
      <c r="AB30" s="252"/>
      <c r="AC30" s="132"/>
      <c r="AD30" s="309"/>
      <c r="AE30" s="310"/>
      <c r="AF30" s="310"/>
      <c r="AG30" s="310"/>
      <c r="AH30" s="310"/>
      <c r="AI30" s="310"/>
      <c r="AJ30" s="310"/>
      <c r="AK30" s="311"/>
      <c r="AL30" s="72"/>
      <c r="AM30" s="280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  <c r="AX30" s="280"/>
      <c r="AY30" s="280"/>
      <c r="AZ30" s="280"/>
      <c r="BA30" s="318"/>
      <c r="BB30" s="319"/>
      <c r="BD30" s="327">
        <f t="shared" si="0"/>
        <v>0</v>
      </c>
      <c r="BE30" s="327"/>
      <c r="BF30" s="327"/>
      <c r="BH30" s="327">
        <f t="shared" si="1"/>
        <v>0</v>
      </c>
      <c r="BI30" s="327"/>
      <c r="BJ30" s="327"/>
      <c r="BM30" s="133">
        <f t="shared" si="2"/>
        <v>0</v>
      </c>
      <c r="BN30" s="134">
        <f t="shared" si="31"/>
        <v>0</v>
      </c>
      <c r="BO30" s="133">
        <f t="shared" si="3"/>
        <v>0</v>
      </c>
      <c r="BP30" s="134">
        <f t="shared" si="32"/>
        <v>0</v>
      </c>
      <c r="BQ30" s="133">
        <f t="shared" si="4"/>
        <v>0</v>
      </c>
      <c r="BR30" s="134">
        <f t="shared" si="33"/>
        <v>0</v>
      </c>
      <c r="BS30" s="133">
        <f t="shared" si="5"/>
        <v>0</v>
      </c>
      <c r="BT30" s="134">
        <f t="shared" si="34"/>
        <v>0</v>
      </c>
      <c r="BU30" s="133">
        <f t="shared" si="6"/>
        <v>0</v>
      </c>
      <c r="BV30" s="133">
        <f t="shared" si="7"/>
        <v>0</v>
      </c>
      <c r="BW30" s="133">
        <f t="shared" si="8"/>
        <v>0</v>
      </c>
      <c r="BX30" s="134">
        <f t="shared" si="35"/>
        <v>0</v>
      </c>
      <c r="BY30" s="133">
        <f t="shared" si="9"/>
        <v>0</v>
      </c>
      <c r="BZ30" s="134">
        <f t="shared" si="36"/>
        <v>0</v>
      </c>
      <c r="CA30" s="133">
        <f t="shared" si="10"/>
        <v>0</v>
      </c>
      <c r="CB30" s="134">
        <f t="shared" si="37"/>
        <v>0</v>
      </c>
      <c r="CC30" s="133">
        <f t="shared" si="38"/>
        <v>0</v>
      </c>
      <c r="CD30" s="134">
        <f t="shared" si="39"/>
        <v>0</v>
      </c>
      <c r="CE30" s="133">
        <f t="shared" si="11"/>
        <v>0</v>
      </c>
      <c r="CF30" s="134">
        <f t="shared" si="40"/>
        <v>0</v>
      </c>
      <c r="CG30" s="133">
        <f t="shared" si="12"/>
        <v>0</v>
      </c>
      <c r="CH30" s="134">
        <f t="shared" si="41"/>
        <v>0</v>
      </c>
      <c r="CI30" s="133">
        <f t="shared" si="13"/>
        <v>0</v>
      </c>
      <c r="CJ30" s="134">
        <f t="shared" si="42"/>
        <v>0</v>
      </c>
      <c r="CK30" s="133">
        <f t="shared" si="14"/>
        <v>0</v>
      </c>
      <c r="CL30" s="134">
        <f t="shared" si="43"/>
        <v>0</v>
      </c>
      <c r="CM30" s="133">
        <f t="shared" si="15"/>
        <v>0</v>
      </c>
      <c r="CN30" s="134">
        <f t="shared" si="44"/>
        <v>0</v>
      </c>
      <c r="CO30" s="133">
        <f t="shared" si="16"/>
        <v>0</v>
      </c>
      <c r="CP30" s="134">
        <f t="shared" si="45"/>
        <v>0</v>
      </c>
      <c r="CQ30" s="133">
        <f t="shared" si="17"/>
        <v>0</v>
      </c>
      <c r="CR30" s="134">
        <f t="shared" si="46"/>
        <v>0</v>
      </c>
      <c r="CS30" s="133">
        <f t="shared" si="18"/>
        <v>0</v>
      </c>
      <c r="CT30" s="134">
        <f t="shared" si="47"/>
        <v>0</v>
      </c>
      <c r="CU30" s="133">
        <f t="shared" si="19"/>
        <v>0</v>
      </c>
      <c r="CV30" s="134">
        <f t="shared" si="48"/>
        <v>0</v>
      </c>
      <c r="CW30" s="133">
        <f t="shared" si="20"/>
        <v>0</v>
      </c>
      <c r="CX30" s="134">
        <f t="shared" si="49"/>
        <v>0</v>
      </c>
      <c r="CY30" s="133">
        <f t="shared" si="21"/>
        <v>0</v>
      </c>
      <c r="CZ30" s="134">
        <f t="shared" si="50"/>
        <v>0</v>
      </c>
      <c r="DA30" s="133">
        <f t="shared" si="22"/>
        <v>0</v>
      </c>
      <c r="DB30" s="134">
        <f t="shared" si="51"/>
        <v>0</v>
      </c>
      <c r="DC30" s="133">
        <f t="shared" si="23"/>
        <v>0</v>
      </c>
      <c r="DD30" s="134">
        <f t="shared" si="52"/>
        <v>0</v>
      </c>
      <c r="DE30" s="133">
        <f t="shared" si="24"/>
        <v>0</v>
      </c>
      <c r="DF30" s="134">
        <f t="shared" si="53"/>
        <v>0</v>
      </c>
      <c r="DG30" s="133">
        <f t="shared" si="25"/>
        <v>0</v>
      </c>
      <c r="DH30" s="134">
        <f t="shared" si="54"/>
        <v>0</v>
      </c>
      <c r="DI30" s="133">
        <f t="shared" si="26"/>
        <v>0</v>
      </c>
      <c r="DJ30" s="134">
        <f t="shared" si="55"/>
        <v>0</v>
      </c>
      <c r="DK30" s="133">
        <f t="shared" si="27"/>
        <v>0</v>
      </c>
      <c r="DL30" s="134">
        <f t="shared" si="56"/>
        <v>0</v>
      </c>
      <c r="DM30" s="133">
        <f t="shared" si="28"/>
        <v>0</v>
      </c>
      <c r="DN30" s="134">
        <f t="shared" si="57"/>
        <v>0</v>
      </c>
      <c r="DO30" s="133">
        <f t="shared" si="29"/>
        <v>0</v>
      </c>
      <c r="DP30" s="134">
        <f t="shared" si="58"/>
        <v>0</v>
      </c>
      <c r="DQ30" s="133">
        <f t="shared" si="30"/>
        <v>0</v>
      </c>
      <c r="DR30" s="134">
        <f t="shared" si="59"/>
        <v>0</v>
      </c>
      <c r="DS30" s="133"/>
      <c r="DT30" s="135"/>
      <c r="DU30" s="135" t="str">
        <f>LEFT(Page2of3!E30,1)</f>
        <v/>
      </c>
      <c r="DV30" s="135">
        <f>Page2of3!J30</f>
        <v>0</v>
      </c>
      <c r="DW30" s="135" t="str">
        <f t="shared" si="60"/>
        <v>0, .</v>
      </c>
      <c r="DX30" s="135"/>
      <c r="DY30" s="135"/>
      <c r="DZ30" s="135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</row>
    <row r="31" spans="1:187" ht="16.2" customHeight="1" x14ac:dyDescent="0.3">
      <c r="A31" s="67"/>
      <c r="B31" s="12">
        <v>20</v>
      </c>
      <c r="C31" s="320">
        <f>Page2of3!C31</f>
        <v>0</v>
      </c>
      <c r="D31" s="321"/>
      <c r="E31" s="378" t="str">
        <f>IF(Page2of3!X31&gt;1,DW31," ")</f>
        <v xml:space="preserve"> </v>
      </c>
      <c r="F31" s="379"/>
      <c r="G31" s="379"/>
      <c r="H31" s="379"/>
      <c r="I31" s="379"/>
      <c r="J31" s="379"/>
      <c r="K31" s="379"/>
      <c r="L31" s="380"/>
      <c r="M31" s="313"/>
      <c r="N31" s="313"/>
      <c r="O31" s="313"/>
      <c r="P31" s="70">
        <v>0</v>
      </c>
      <c r="Q31" s="71">
        <v>0</v>
      </c>
      <c r="R31" s="71">
        <v>0</v>
      </c>
      <c r="S31" s="314">
        <v>0</v>
      </c>
      <c r="T31" s="315"/>
      <c r="U31" s="316">
        <v>0</v>
      </c>
      <c r="V31" s="317"/>
      <c r="W31" s="318">
        <v>0</v>
      </c>
      <c r="X31" s="319"/>
      <c r="Y31" s="312">
        <v>0</v>
      </c>
      <c r="Z31" s="252"/>
      <c r="AA31" s="312">
        <v>0</v>
      </c>
      <c r="AB31" s="252"/>
      <c r="AC31" s="132"/>
      <c r="AD31" s="309"/>
      <c r="AE31" s="310"/>
      <c r="AF31" s="310"/>
      <c r="AG31" s="310"/>
      <c r="AH31" s="310"/>
      <c r="AI31" s="310"/>
      <c r="AJ31" s="310"/>
      <c r="AK31" s="311"/>
      <c r="AL31" s="72"/>
      <c r="AM31" s="280"/>
      <c r="AN31" s="280"/>
      <c r="AO31" s="280"/>
      <c r="AP31" s="280"/>
      <c r="AQ31" s="280"/>
      <c r="AR31" s="280"/>
      <c r="AS31" s="280"/>
      <c r="AT31" s="280"/>
      <c r="AU31" s="280"/>
      <c r="AV31" s="280"/>
      <c r="AW31" s="280"/>
      <c r="AX31" s="280"/>
      <c r="AY31" s="280"/>
      <c r="AZ31" s="280"/>
      <c r="BA31" s="318"/>
      <c r="BB31" s="319"/>
      <c r="BD31" s="327">
        <f t="shared" si="0"/>
        <v>0</v>
      </c>
      <c r="BE31" s="327"/>
      <c r="BF31" s="327"/>
      <c r="BH31" s="327">
        <f t="shared" si="1"/>
        <v>0</v>
      </c>
      <c r="BI31" s="327"/>
      <c r="BJ31" s="327"/>
      <c r="BM31" s="133">
        <f t="shared" si="2"/>
        <v>0</v>
      </c>
      <c r="BN31" s="134">
        <f t="shared" si="31"/>
        <v>0</v>
      </c>
      <c r="BO31" s="133">
        <f t="shared" si="3"/>
        <v>0</v>
      </c>
      <c r="BP31" s="134">
        <f t="shared" si="32"/>
        <v>0</v>
      </c>
      <c r="BQ31" s="133">
        <f t="shared" si="4"/>
        <v>0</v>
      </c>
      <c r="BR31" s="134">
        <f t="shared" si="33"/>
        <v>0</v>
      </c>
      <c r="BS31" s="133">
        <f t="shared" si="5"/>
        <v>0</v>
      </c>
      <c r="BT31" s="134">
        <f t="shared" si="34"/>
        <v>0</v>
      </c>
      <c r="BU31" s="133">
        <f t="shared" si="6"/>
        <v>0</v>
      </c>
      <c r="BV31" s="133">
        <f t="shared" si="7"/>
        <v>0</v>
      </c>
      <c r="BW31" s="133">
        <f t="shared" si="8"/>
        <v>0</v>
      </c>
      <c r="BX31" s="134">
        <f t="shared" si="35"/>
        <v>0</v>
      </c>
      <c r="BY31" s="133">
        <f t="shared" si="9"/>
        <v>0</v>
      </c>
      <c r="BZ31" s="134">
        <f t="shared" si="36"/>
        <v>0</v>
      </c>
      <c r="CA31" s="133">
        <f t="shared" si="10"/>
        <v>0</v>
      </c>
      <c r="CB31" s="134">
        <f t="shared" si="37"/>
        <v>0</v>
      </c>
      <c r="CC31" s="133">
        <f t="shared" si="38"/>
        <v>0</v>
      </c>
      <c r="CD31" s="134">
        <f t="shared" si="39"/>
        <v>0</v>
      </c>
      <c r="CE31" s="133">
        <f t="shared" si="11"/>
        <v>0</v>
      </c>
      <c r="CF31" s="134">
        <f t="shared" si="40"/>
        <v>0</v>
      </c>
      <c r="CG31" s="133">
        <f t="shared" si="12"/>
        <v>0</v>
      </c>
      <c r="CH31" s="134">
        <f t="shared" si="41"/>
        <v>0</v>
      </c>
      <c r="CI31" s="133">
        <f t="shared" si="13"/>
        <v>0</v>
      </c>
      <c r="CJ31" s="134">
        <f t="shared" si="42"/>
        <v>0</v>
      </c>
      <c r="CK31" s="133">
        <f t="shared" si="14"/>
        <v>0</v>
      </c>
      <c r="CL31" s="134">
        <f t="shared" si="43"/>
        <v>0</v>
      </c>
      <c r="CM31" s="133">
        <f t="shared" si="15"/>
        <v>0</v>
      </c>
      <c r="CN31" s="134">
        <f t="shared" si="44"/>
        <v>0</v>
      </c>
      <c r="CO31" s="133">
        <f t="shared" si="16"/>
        <v>0</v>
      </c>
      <c r="CP31" s="134">
        <f t="shared" si="45"/>
        <v>0</v>
      </c>
      <c r="CQ31" s="133">
        <f t="shared" si="17"/>
        <v>0</v>
      </c>
      <c r="CR31" s="134">
        <f t="shared" si="46"/>
        <v>0</v>
      </c>
      <c r="CS31" s="133">
        <f t="shared" si="18"/>
        <v>0</v>
      </c>
      <c r="CT31" s="134">
        <f t="shared" si="47"/>
        <v>0</v>
      </c>
      <c r="CU31" s="133">
        <f t="shared" si="19"/>
        <v>0</v>
      </c>
      <c r="CV31" s="134">
        <f t="shared" si="48"/>
        <v>0</v>
      </c>
      <c r="CW31" s="133">
        <f t="shared" si="20"/>
        <v>0</v>
      </c>
      <c r="CX31" s="134">
        <f t="shared" si="49"/>
        <v>0</v>
      </c>
      <c r="CY31" s="133">
        <f t="shared" si="21"/>
        <v>0</v>
      </c>
      <c r="CZ31" s="134">
        <f t="shared" si="50"/>
        <v>0</v>
      </c>
      <c r="DA31" s="133">
        <f t="shared" si="22"/>
        <v>0</v>
      </c>
      <c r="DB31" s="134">
        <f t="shared" si="51"/>
        <v>0</v>
      </c>
      <c r="DC31" s="133">
        <f t="shared" si="23"/>
        <v>0</v>
      </c>
      <c r="DD31" s="134">
        <f t="shared" si="52"/>
        <v>0</v>
      </c>
      <c r="DE31" s="133">
        <f t="shared" si="24"/>
        <v>0</v>
      </c>
      <c r="DF31" s="134">
        <f t="shared" si="53"/>
        <v>0</v>
      </c>
      <c r="DG31" s="133">
        <f t="shared" si="25"/>
        <v>0</v>
      </c>
      <c r="DH31" s="134">
        <f t="shared" si="54"/>
        <v>0</v>
      </c>
      <c r="DI31" s="133">
        <f t="shared" si="26"/>
        <v>0</v>
      </c>
      <c r="DJ31" s="134">
        <f t="shared" si="55"/>
        <v>0</v>
      </c>
      <c r="DK31" s="133">
        <f t="shared" si="27"/>
        <v>0</v>
      </c>
      <c r="DL31" s="134">
        <f t="shared" si="56"/>
        <v>0</v>
      </c>
      <c r="DM31" s="133">
        <f t="shared" si="28"/>
        <v>0</v>
      </c>
      <c r="DN31" s="134">
        <f t="shared" si="57"/>
        <v>0</v>
      </c>
      <c r="DO31" s="133">
        <f t="shared" si="29"/>
        <v>0</v>
      </c>
      <c r="DP31" s="134">
        <f t="shared" si="58"/>
        <v>0</v>
      </c>
      <c r="DQ31" s="133">
        <f t="shared" si="30"/>
        <v>0</v>
      </c>
      <c r="DR31" s="134">
        <f t="shared" si="59"/>
        <v>0</v>
      </c>
      <c r="DS31" s="133"/>
      <c r="DT31" s="135"/>
      <c r="DU31" s="135" t="str">
        <f>LEFT(Page2of3!E31,1)</f>
        <v/>
      </c>
      <c r="DV31" s="135">
        <f>Page2of3!J31</f>
        <v>0</v>
      </c>
      <c r="DW31" s="135" t="str">
        <f t="shared" si="60"/>
        <v>0, .</v>
      </c>
      <c r="DX31" s="135"/>
      <c r="DY31" s="135"/>
      <c r="DZ31" s="135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</row>
    <row r="32" spans="1:187" ht="16.2" customHeight="1" x14ac:dyDescent="0.3">
      <c r="A32" s="67"/>
      <c r="B32" s="12">
        <v>21</v>
      </c>
      <c r="C32" s="320">
        <f>Page2of3!C32</f>
        <v>0</v>
      </c>
      <c r="D32" s="321"/>
      <c r="E32" s="378" t="str">
        <f>IF(Page2of3!X32&gt;1,DW32," ")</f>
        <v xml:space="preserve"> </v>
      </c>
      <c r="F32" s="379"/>
      <c r="G32" s="379"/>
      <c r="H32" s="379"/>
      <c r="I32" s="379"/>
      <c r="J32" s="379"/>
      <c r="K32" s="379"/>
      <c r="L32" s="380"/>
      <c r="M32" s="313"/>
      <c r="N32" s="313"/>
      <c r="O32" s="313"/>
      <c r="P32" s="70">
        <v>0</v>
      </c>
      <c r="Q32" s="71">
        <v>0</v>
      </c>
      <c r="R32" s="71">
        <v>0</v>
      </c>
      <c r="S32" s="314">
        <v>0</v>
      </c>
      <c r="T32" s="315"/>
      <c r="U32" s="316">
        <v>0</v>
      </c>
      <c r="V32" s="317"/>
      <c r="W32" s="318">
        <v>0</v>
      </c>
      <c r="X32" s="319"/>
      <c r="Y32" s="312">
        <v>0</v>
      </c>
      <c r="Z32" s="252"/>
      <c r="AA32" s="312">
        <v>0</v>
      </c>
      <c r="AB32" s="252"/>
      <c r="AC32" s="132"/>
      <c r="AD32" s="309"/>
      <c r="AE32" s="310"/>
      <c r="AF32" s="310"/>
      <c r="AG32" s="310"/>
      <c r="AH32" s="310"/>
      <c r="AI32" s="310"/>
      <c r="AJ32" s="310"/>
      <c r="AK32" s="311"/>
      <c r="AL32" s="72"/>
      <c r="AM32" s="280"/>
      <c r="AN32" s="280"/>
      <c r="AO32" s="280"/>
      <c r="AP32" s="280"/>
      <c r="AQ32" s="280"/>
      <c r="AR32" s="280"/>
      <c r="AS32" s="280"/>
      <c r="AT32" s="280"/>
      <c r="AU32" s="280"/>
      <c r="AV32" s="280"/>
      <c r="AW32" s="280"/>
      <c r="AX32" s="280"/>
      <c r="AY32" s="280"/>
      <c r="AZ32" s="280"/>
      <c r="BA32" s="318"/>
      <c r="BB32" s="319"/>
      <c r="BD32" s="327">
        <f t="shared" si="0"/>
        <v>0</v>
      </c>
      <c r="BE32" s="327"/>
      <c r="BF32" s="327"/>
      <c r="BH32" s="327">
        <f t="shared" si="1"/>
        <v>0</v>
      </c>
      <c r="BI32" s="327"/>
      <c r="BJ32" s="327"/>
      <c r="BM32" s="133">
        <f t="shared" si="2"/>
        <v>0</v>
      </c>
      <c r="BN32" s="134">
        <f t="shared" si="31"/>
        <v>0</v>
      </c>
      <c r="BO32" s="133">
        <f t="shared" si="3"/>
        <v>0</v>
      </c>
      <c r="BP32" s="134">
        <f t="shared" si="32"/>
        <v>0</v>
      </c>
      <c r="BQ32" s="133">
        <f t="shared" si="4"/>
        <v>0</v>
      </c>
      <c r="BR32" s="134">
        <f t="shared" si="33"/>
        <v>0</v>
      </c>
      <c r="BS32" s="133">
        <f t="shared" si="5"/>
        <v>0</v>
      </c>
      <c r="BT32" s="134">
        <f t="shared" si="34"/>
        <v>0</v>
      </c>
      <c r="BU32" s="133">
        <f t="shared" si="6"/>
        <v>0</v>
      </c>
      <c r="BV32" s="133">
        <f t="shared" si="7"/>
        <v>0</v>
      </c>
      <c r="BW32" s="133">
        <f t="shared" si="8"/>
        <v>0</v>
      </c>
      <c r="BX32" s="134">
        <f t="shared" si="35"/>
        <v>0</v>
      </c>
      <c r="BY32" s="133">
        <f t="shared" si="9"/>
        <v>0</v>
      </c>
      <c r="BZ32" s="134">
        <f t="shared" si="36"/>
        <v>0</v>
      </c>
      <c r="CA32" s="133">
        <f t="shared" si="10"/>
        <v>0</v>
      </c>
      <c r="CB32" s="134">
        <f t="shared" si="37"/>
        <v>0</v>
      </c>
      <c r="CC32" s="133">
        <f t="shared" si="38"/>
        <v>0</v>
      </c>
      <c r="CD32" s="134">
        <f t="shared" si="39"/>
        <v>0</v>
      </c>
      <c r="CE32" s="133">
        <f t="shared" si="11"/>
        <v>0</v>
      </c>
      <c r="CF32" s="134">
        <f t="shared" si="40"/>
        <v>0</v>
      </c>
      <c r="CG32" s="133">
        <f t="shared" si="12"/>
        <v>0</v>
      </c>
      <c r="CH32" s="134">
        <f t="shared" si="41"/>
        <v>0</v>
      </c>
      <c r="CI32" s="133">
        <f t="shared" si="13"/>
        <v>0</v>
      </c>
      <c r="CJ32" s="134">
        <f t="shared" si="42"/>
        <v>0</v>
      </c>
      <c r="CK32" s="133">
        <f t="shared" si="14"/>
        <v>0</v>
      </c>
      <c r="CL32" s="134">
        <f t="shared" si="43"/>
        <v>0</v>
      </c>
      <c r="CM32" s="133">
        <f t="shared" si="15"/>
        <v>0</v>
      </c>
      <c r="CN32" s="134">
        <f t="shared" si="44"/>
        <v>0</v>
      </c>
      <c r="CO32" s="133">
        <f t="shared" si="16"/>
        <v>0</v>
      </c>
      <c r="CP32" s="134">
        <f t="shared" si="45"/>
        <v>0</v>
      </c>
      <c r="CQ32" s="133">
        <f t="shared" si="17"/>
        <v>0</v>
      </c>
      <c r="CR32" s="134">
        <f t="shared" si="46"/>
        <v>0</v>
      </c>
      <c r="CS32" s="133">
        <f t="shared" si="18"/>
        <v>0</v>
      </c>
      <c r="CT32" s="134">
        <f t="shared" si="47"/>
        <v>0</v>
      </c>
      <c r="CU32" s="133">
        <f t="shared" si="19"/>
        <v>0</v>
      </c>
      <c r="CV32" s="134">
        <f t="shared" si="48"/>
        <v>0</v>
      </c>
      <c r="CW32" s="133">
        <f t="shared" si="20"/>
        <v>0</v>
      </c>
      <c r="CX32" s="134">
        <f t="shared" si="49"/>
        <v>0</v>
      </c>
      <c r="CY32" s="133">
        <f t="shared" si="21"/>
        <v>0</v>
      </c>
      <c r="CZ32" s="134">
        <f t="shared" si="50"/>
        <v>0</v>
      </c>
      <c r="DA32" s="133">
        <f t="shared" si="22"/>
        <v>0</v>
      </c>
      <c r="DB32" s="134">
        <f t="shared" si="51"/>
        <v>0</v>
      </c>
      <c r="DC32" s="133">
        <f t="shared" si="23"/>
        <v>0</v>
      </c>
      <c r="DD32" s="134">
        <f t="shared" si="52"/>
        <v>0</v>
      </c>
      <c r="DE32" s="133">
        <f t="shared" si="24"/>
        <v>0</v>
      </c>
      <c r="DF32" s="134">
        <f t="shared" si="53"/>
        <v>0</v>
      </c>
      <c r="DG32" s="133">
        <f t="shared" si="25"/>
        <v>0</v>
      </c>
      <c r="DH32" s="134">
        <f t="shared" si="54"/>
        <v>0</v>
      </c>
      <c r="DI32" s="133">
        <f t="shared" si="26"/>
        <v>0</v>
      </c>
      <c r="DJ32" s="134">
        <f t="shared" si="55"/>
        <v>0</v>
      </c>
      <c r="DK32" s="133">
        <f t="shared" si="27"/>
        <v>0</v>
      </c>
      <c r="DL32" s="134">
        <f t="shared" si="56"/>
        <v>0</v>
      </c>
      <c r="DM32" s="133">
        <f t="shared" si="28"/>
        <v>0</v>
      </c>
      <c r="DN32" s="134">
        <f t="shared" si="57"/>
        <v>0</v>
      </c>
      <c r="DO32" s="133">
        <f t="shared" si="29"/>
        <v>0</v>
      </c>
      <c r="DP32" s="134">
        <f t="shared" si="58"/>
        <v>0</v>
      </c>
      <c r="DQ32" s="133">
        <f t="shared" si="30"/>
        <v>0</v>
      </c>
      <c r="DR32" s="134">
        <f t="shared" si="59"/>
        <v>0</v>
      </c>
      <c r="DS32" s="133"/>
      <c r="DT32" s="135"/>
      <c r="DU32" s="135" t="str">
        <f>LEFT(Page2of3!E32,1)</f>
        <v/>
      </c>
      <c r="DV32" s="135">
        <f>Page2of3!J32</f>
        <v>0</v>
      </c>
      <c r="DW32" s="135" t="str">
        <f t="shared" si="60"/>
        <v>0, .</v>
      </c>
      <c r="DX32" s="135"/>
      <c r="DY32" s="135"/>
      <c r="DZ32" s="135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</row>
    <row r="33" spans="1:187" ht="16.2" customHeight="1" x14ac:dyDescent="0.3">
      <c r="A33" s="67"/>
      <c r="B33" s="12">
        <v>22</v>
      </c>
      <c r="C33" s="320">
        <f>Page2of3!C33</f>
        <v>0</v>
      </c>
      <c r="D33" s="321"/>
      <c r="E33" s="378" t="str">
        <f>IF(Page2of3!X33&gt;1,DW33," ")</f>
        <v xml:space="preserve"> </v>
      </c>
      <c r="F33" s="379"/>
      <c r="G33" s="379"/>
      <c r="H33" s="379"/>
      <c r="I33" s="379"/>
      <c r="J33" s="379"/>
      <c r="K33" s="379"/>
      <c r="L33" s="380"/>
      <c r="M33" s="313"/>
      <c r="N33" s="313"/>
      <c r="O33" s="313"/>
      <c r="P33" s="70">
        <v>0</v>
      </c>
      <c r="Q33" s="71">
        <v>0</v>
      </c>
      <c r="R33" s="71">
        <v>0</v>
      </c>
      <c r="S33" s="314">
        <v>0</v>
      </c>
      <c r="T33" s="315"/>
      <c r="U33" s="316">
        <v>0</v>
      </c>
      <c r="V33" s="317"/>
      <c r="W33" s="318">
        <v>0</v>
      </c>
      <c r="X33" s="319"/>
      <c r="Y33" s="312">
        <v>0</v>
      </c>
      <c r="Z33" s="252"/>
      <c r="AA33" s="312">
        <v>0</v>
      </c>
      <c r="AB33" s="252"/>
      <c r="AC33" s="132"/>
      <c r="AD33" s="309"/>
      <c r="AE33" s="310"/>
      <c r="AF33" s="310"/>
      <c r="AG33" s="310"/>
      <c r="AH33" s="310"/>
      <c r="AI33" s="310"/>
      <c r="AJ33" s="310"/>
      <c r="AK33" s="311"/>
      <c r="AL33" s="72"/>
      <c r="AM33" s="280"/>
      <c r="AN33" s="280"/>
      <c r="AO33" s="280"/>
      <c r="AP33" s="280"/>
      <c r="AQ33" s="280"/>
      <c r="AR33" s="280"/>
      <c r="AS33" s="280"/>
      <c r="AT33" s="280"/>
      <c r="AU33" s="280"/>
      <c r="AV33" s="280"/>
      <c r="AW33" s="280"/>
      <c r="AX33" s="280"/>
      <c r="AY33" s="280"/>
      <c r="AZ33" s="280"/>
      <c r="BA33" s="318"/>
      <c r="BB33" s="319"/>
      <c r="BD33" s="327">
        <f t="shared" si="0"/>
        <v>0</v>
      </c>
      <c r="BE33" s="327"/>
      <c r="BF33" s="327"/>
      <c r="BH33" s="327">
        <f t="shared" si="1"/>
        <v>0</v>
      </c>
      <c r="BI33" s="327"/>
      <c r="BJ33" s="327"/>
      <c r="BM33" s="133">
        <f t="shared" si="2"/>
        <v>0</v>
      </c>
      <c r="BN33" s="134">
        <f t="shared" si="31"/>
        <v>0</v>
      </c>
      <c r="BO33" s="133">
        <f t="shared" si="3"/>
        <v>0</v>
      </c>
      <c r="BP33" s="134">
        <f t="shared" si="32"/>
        <v>0</v>
      </c>
      <c r="BQ33" s="133">
        <f t="shared" si="4"/>
        <v>0</v>
      </c>
      <c r="BR33" s="134">
        <f t="shared" si="33"/>
        <v>0</v>
      </c>
      <c r="BS33" s="133">
        <f t="shared" si="5"/>
        <v>0</v>
      </c>
      <c r="BT33" s="134">
        <f t="shared" si="34"/>
        <v>0</v>
      </c>
      <c r="BU33" s="133">
        <f t="shared" si="6"/>
        <v>0</v>
      </c>
      <c r="BV33" s="133">
        <f t="shared" si="7"/>
        <v>0</v>
      </c>
      <c r="BW33" s="133">
        <f t="shared" si="8"/>
        <v>0</v>
      </c>
      <c r="BX33" s="134">
        <f t="shared" si="35"/>
        <v>0</v>
      </c>
      <c r="BY33" s="133">
        <f t="shared" si="9"/>
        <v>0</v>
      </c>
      <c r="BZ33" s="134">
        <f t="shared" si="36"/>
        <v>0</v>
      </c>
      <c r="CA33" s="133">
        <f t="shared" si="10"/>
        <v>0</v>
      </c>
      <c r="CB33" s="134">
        <f t="shared" si="37"/>
        <v>0</v>
      </c>
      <c r="CC33" s="133">
        <f t="shared" si="38"/>
        <v>0</v>
      </c>
      <c r="CD33" s="134">
        <f t="shared" si="39"/>
        <v>0</v>
      </c>
      <c r="CE33" s="133">
        <f t="shared" si="11"/>
        <v>0</v>
      </c>
      <c r="CF33" s="134">
        <f t="shared" si="40"/>
        <v>0</v>
      </c>
      <c r="CG33" s="133">
        <f t="shared" si="12"/>
        <v>0</v>
      </c>
      <c r="CH33" s="134">
        <f t="shared" si="41"/>
        <v>0</v>
      </c>
      <c r="CI33" s="133">
        <f t="shared" si="13"/>
        <v>0</v>
      </c>
      <c r="CJ33" s="134">
        <f t="shared" si="42"/>
        <v>0</v>
      </c>
      <c r="CK33" s="133">
        <f t="shared" si="14"/>
        <v>0</v>
      </c>
      <c r="CL33" s="134">
        <f t="shared" si="43"/>
        <v>0</v>
      </c>
      <c r="CM33" s="133">
        <f t="shared" si="15"/>
        <v>0</v>
      </c>
      <c r="CN33" s="134">
        <f t="shared" si="44"/>
        <v>0</v>
      </c>
      <c r="CO33" s="133">
        <f t="shared" si="16"/>
        <v>0</v>
      </c>
      <c r="CP33" s="134">
        <f t="shared" si="45"/>
        <v>0</v>
      </c>
      <c r="CQ33" s="133">
        <f t="shared" si="17"/>
        <v>0</v>
      </c>
      <c r="CR33" s="134">
        <f t="shared" si="46"/>
        <v>0</v>
      </c>
      <c r="CS33" s="133">
        <f t="shared" si="18"/>
        <v>0</v>
      </c>
      <c r="CT33" s="134">
        <f t="shared" si="47"/>
        <v>0</v>
      </c>
      <c r="CU33" s="133">
        <f t="shared" si="19"/>
        <v>0</v>
      </c>
      <c r="CV33" s="134">
        <f t="shared" si="48"/>
        <v>0</v>
      </c>
      <c r="CW33" s="133">
        <f t="shared" si="20"/>
        <v>0</v>
      </c>
      <c r="CX33" s="134">
        <f t="shared" si="49"/>
        <v>0</v>
      </c>
      <c r="CY33" s="133">
        <f t="shared" si="21"/>
        <v>0</v>
      </c>
      <c r="CZ33" s="134">
        <f t="shared" si="50"/>
        <v>0</v>
      </c>
      <c r="DA33" s="133">
        <f t="shared" si="22"/>
        <v>0</v>
      </c>
      <c r="DB33" s="134">
        <f t="shared" si="51"/>
        <v>0</v>
      </c>
      <c r="DC33" s="133">
        <f t="shared" si="23"/>
        <v>0</v>
      </c>
      <c r="DD33" s="134">
        <f t="shared" si="52"/>
        <v>0</v>
      </c>
      <c r="DE33" s="133">
        <f t="shared" si="24"/>
        <v>0</v>
      </c>
      <c r="DF33" s="134">
        <f t="shared" si="53"/>
        <v>0</v>
      </c>
      <c r="DG33" s="133">
        <f t="shared" si="25"/>
        <v>0</v>
      </c>
      <c r="DH33" s="134">
        <f t="shared" si="54"/>
        <v>0</v>
      </c>
      <c r="DI33" s="133">
        <f t="shared" si="26"/>
        <v>0</v>
      </c>
      <c r="DJ33" s="134">
        <f t="shared" si="55"/>
        <v>0</v>
      </c>
      <c r="DK33" s="133">
        <f t="shared" si="27"/>
        <v>0</v>
      </c>
      <c r="DL33" s="134">
        <f t="shared" si="56"/>
        <v>0</v>
      </c>
      <c r="DM33" s="133">
        <f t="shared" si="28"/>
        <v>0</v>
      </c>
      <c r="DN33" s="134">
        <f t="shared" si="57"/>
        <v>0</v>
      </c>
      <c r="DO33" s="133">
        <f t="shared" si="29"/>
        <v>0</v>
      </c>
      <c r="DP33" s="134">
        <f t="shared" si="58"/>
        <v>0</v>
      </c>
      <c r="DQ33" s="133">
        <f t="shared" si="30"/>
        <v>0</v>
      </c>
      <c r="DR33" s="134">
        <f t="shared" si="59"/>
        <v>0</v>
      </c>
      <c r="DS33" s="133"/>
      <c r="DT33" s="135"/>
      <c r="DU33" s="135" t="str">
        <f>LEFT(Page2of3!E33,1)</f>
        <v/>
      </c>
      <c r="DV33" s="135">
        <f>Page2of3!J33</f>
        <v>0</v>
      </c>
      <c r="DW33" s="135" t="str">
        <f t="shared" si="60"/>
        <v>0, .</v>
      </c>
      <c r="DX33" s="135"/>
      <c r="DY33" s="135"/>
      <c r="DZ33" s="135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</row>
    <row r="34" spans="1:187" ht="16.2" customHeight="1" x14ac:dyDescent="0.3">
      <c r="A34" s="67"/>
      <c r="B34" s="12">
        <v>23</v>
      </c>
      <c r="C34" s="320">
        <f>Page2of3!C34</f>
        <v>0</v>
      </c>
      <c r="D34" s="321"/>
      <c r="E34" s="378" t="str">
        <f>IF(Page2of3!X34&gt;1,DW34," ")</f>
        <v xml:space="preserve"> </v>
      </c>
      <c r="F34" s="379"/>
      <c r="G34" s="379"/>
      <c r="H34" s="379"/>
      <c r="I34" s="379"/>
      <c r="J34" s="379"/>
      <c r="K34" s="379"/>
      <c r="L34" s="380"/>
      <c r="M34" s="313"/>
      <c r="N34" s="313"/>
      <c r="O34" s="313"/>
      <c r="P34" s="70">
        <v>0</v>
      </c>
      <c r="Q34" s="71">
        <v>0</v>
      </c>
      <c r="R34" s="71">
        <v>0</v>
      </c>
      <c r="S34" s="314">
        <v>0</v>
      </c>
      <c r="T34" s="315"/>
      <c r="U34" s="316">
        <v>0</v>
      </c>
      <c r="V34" s="317"/>
      <c r="W34" s="318">
        <v>0</v>
      </c>
      <c r="X34" s="319"/>
      <c r="Y34" s="312">
        <v>0</v>
      </c>
      <c r="Z34" s="252"/>
      <c r="AA34" s="312">
        <v>0</v>
      </c>
      <c r="AB34" s="252"/>
      <c r="AC34" s="132"/>
      <c r="AD34" s="309"/>
      <c r="AE34" s="310"/>
      <c r="AF34" s="310"/>
      <c r="AG34" s="310"/>
      <c r="AH34" s="310"/>
      <c r="AI34" s="310"/>
      <c r="AJ34" s="310"/>
      <c r="AK34" s="311"/>
      <c r="AL34" s="72"/>
      <c r="AM34" s="280"/>
      <c r="AN34" s="280"/>
      <c r="AO34" s="280"/>
      <c r="AP34" s="280"/>
      <c r="AQ34" s="280"/>
      <c r="AR34" s="280"/>
      <c r="AS34" s="280"/>
      <c r="AT34" s="280"/>
      <c r="AU34" s="280"/>
      <c r="AV34" s="280"/>
      <c r="AW34" s="280"/>
      <c r="AX34" s="280"/>
      <c r="AY34" s="280"/>
      <c r="AZ34" s="280"/>
      <c r="BA34" s="318"/>
      <c r="BB34" s="319"/>
      <c r="BD34" s="327">
        <f t="shared" si="0"/>
        <v>0</v>
      </c>
      <c r="BE34" s="327"/>
      <c r="BF34" s="327"/>
      <c r="BH34" s="327">
        <f t="shared" si="1"/>
        <v>0</v>
      </c>
      <c r="BI34" s="327"/>
      <c r="BJ34" s="327"/>
      <c r="BM34" s="133">
        <f t="shared" si="2"/>
        <v>0</v>
      </c>
      <c r="BN34" s="134">
        <f t="shared" si="31"/>
        <v>0</v>
      </c>
      <c r="BO34" s="133">
        <f t="shared" si="3"/>
        <v>0</v>
      </c>
      <c r="BP34" s="134">
        <f t="shared" si="32"/>
        <v>0</v>
      </c>
      <c r="BQ34" s="133">
        <f t="shared" si="4"/>
        <v>0</v>
      </c>
      <c r="BR34" s="134">
        <f t="shared" si="33"/>
        <v>0</v>
      </c>
      <c r="BS34" s="133">
        <f t="shared" si="5"/>
        <v>0</v>
      </c>
      <c r="BT34" s="134">
        <f t="shared" si="34"/>
        <v>0</v>
      </c>
      <c r="BU34" s="133">
        <f t="shared" si="6"/>
        <v>0</v>
      </c>
      <c r="BV34" s="133">
        <f t="shared" si="7"/>
        <v>0</v>
      </c>
      <c r="BW34" s="133">
        <f t="shared" si="8"/>
        <v>0</v>
      </c>
      <c r="BX34" s="134">
        <f t="shared" si="35"/>
        <v>0</v>
      </c>
      <c r="BY34" s="133">
        <f t="shared" si="9"/>
        <v>0</v>
      </c>
      <c r="BZ34" s="134">
        <f t="shared" si="36"/>
        <v>0</v>
      </c>
      <c r="CA34" s="133">
        <f t="shared" si="10"/>
        <v>0</v>
      </c>
      <c r="CB34" s="134">
        <f t="shared" si="37"/>
        <v>0</v>
      </c>
      <c r="CC34" s="133">
        <f t="shared" si="38"/>
        <v>0</v>
      </c>
      <c r="CD34" s="134">
        <f t="shared" si="39"/>
        <v>0</v>
      </c>
      <c r="CE34" s="133">
        <f t="shared" si="11"/>
        <v>0</v>
      </c>
      <c r="CF34" s="134">
        <f t="shared" si="40"/>
        <v>0</v>
      </c>
      <c r="CG34" s="133">
        <f t="shared" si="12"/>
        <v>0</v>
      </c>
      <c r="CH34" s="134">
        <f t="shared" si="41"/>
        <v>0</v>
      </c>
      <c r="CI34" s="133">
        <f t="shared" si="13"/>
        <v>0</v>
      </c>
      <c r="CJ34" s="134">
        <f t="shared" si="42"/>
        <v>0</v>
      </c>
      <c r="CK34" s="133">
        <f t="shared" si="14"/>
        <v>0</v>
      </c>
      <c r="CL34" s="134">
        <f t="shared" si="43"/>
        <v>0</v>
      </c>
      <c r="CM34" s="133">
        <f t="shared" si="15"/>
        <v>0</v>
      </c>
      <c r="CN34" s="134">
        <f t="shared" si="44"/>
        <v>0</v>
      </c>
      <c r="CO34" s="133">
        <f t="shared" si="16"/>
        <v>0</v>
      </c>
      <c r="CP34" s="134">
        <f t="shared" si="45"/>
        <v>0</v>
      </c>
      <c r="CQ34" s="133">
        <f t="shared" si="17"/>
        <v>0</v>
      </c>
      <c r="CR34" s="134">
        <f t="shared" si="46"/>
        <v>0</v>
      </c>
      <c r="CS34" s="133">
        <f t="shared" si="18"/>
        <v>0</v>
      </c>
      <c r="CT34" s="134">
        <f t="shared" si="47"/>
        <v>0</v>
      </c>
      <c r="CU34" s="133">
        <f t="shared" si="19"/>
        <v>0</v>
      </c>
      <c r="CV34" s="134">
        <f t="shared" si="48"/>
        <v>0</v>
      </c>
      <c r="CW34" s="133">
        <f t="shared" si="20"/>
        <v>0</v>
      </c>
      <c r="CX34" s="134">
        <f t="shared" si="49"/>
        <v>0</v>
      </c>
      <c r="CY34" s="133">
        <f t="shared" si="21"/>
        <v>0</v>
      </c>
      <c r="CZ34" s="134">
        <f t="shared" si="50"/>
        <v>0</v>
      </c>
      <c r="DA34" s="133">
        <f t="shared" si="22"/>
        <v>0</v>
      </c>
      <c r="DB34" s="134">
        <f t="shared" si="51"/>
        <v>0</v>
      </c>
      <c r="DC34" s="133">
        <f t="shared" si="23"/>
        <v>0</v>
      </c>
      <c r="DD34" s="134">
        <f t="shared" si="52"/>
        <v>0</v>
      </c>
      <c r="DE34" s="133">
        <f t="shared" si="24"/>
        <v>0</v>
      </c>
      <c r="DF34" s="134">
        <f t="shared" si="53"/>
        <v>0</v>
      </c>
      <c r="DG34" s="133">
        <f t="shared" si="25"/>
        <v>0</v>
      </c>
      <c r="DH34" s="134">
        <f t="shared" si="54"/>
        <v>0</v>
      </c>
      <c r="DI34" s="133">
        <f t="shared" si="26"/>
        <v>0</v>
      </c>
      <c r="DJ34" s="134">
        <f t="shared" si="55"/>
        <v>0</v>
      </c>
      <c r="DK34" s="133">
        <f t="shared" si="27"/>
        <v>0</v>
      </c>
      <c r="DL34" s="134">
        <f t="shared" si="56"/>
        <v>0</v>
      </c>
      <c r="DM34" s="133">
        <f t="shared" si="28"/>
        <v>0</v>
      </c>
      <c r="DN34" s="134">
        <f t="shared" si="57"/>
        <v>0</v>
      </c>
      <c r="DO34" s="133">
        <f t="shared" si="29"/>
        <v>0</v>
      </c>
      <c r="DP34" s="134">
        <f t="shared" si="58"/>
        <v>0</v>
      </c>
      <c r="DQ34" s="133">
        <f t="shared" si="30"/>
        <v>0</v>
      </c>
      <c r="DR34" s="134">
        <f t="shared" si="59"/>
        <v>0</v>
      </c>
      <c r="DS34" s="133"/>
      <c r="DT34" s="135"/>
      <c r="DU34" s="135" t="str">
        <f>LEFT(Page2of3!E34,1)</f>
        <v/>
      </c>
      <c r="DV34" s="135">
        <f>Page2of3!J34</f>
        <v>0</v>
      </c>
      <c r="DW34" s="135" t="str">
        <f t="shared" si="60"/>
        <v>0, .</v>
      </c>
      <c r="DX34" s="135"/>
      <c r="DY34" s="135"/>
      <c r="DZ34" s="135"/>
      <c r="EC34" s="51"/>
      <c r="ED34" s="51"/>
      <c r="EE34" s="51"/>
      <c r="EF34" s="51"/>
      <c r="EG34" s="51"/>
      <c r="EH34" s="51"/>
      <c r="EI34" s="51"/>
      <c r="EJ34" s="51"/>
      <c r="EK34" s="51"/>
      <c r="EL34" s="51"/>
      <c r="EM34" s="51"/>
      <c r="EN34" s="51"/>
      <c r="EO34" s="51"/>
      <c r="EP34" s="51"/>
      <c r="EQ34" s="51"/>
      <c r="ER34" s="51"/>
      <c r="ES34" s="51"/>
      <c r="ET34" s="51"/>
      <c r="EU34" s="51"/>
      <c r="EV34" s="51"/>
      <c r="EW34" s="51"/>
      <c r="EX34" s="51"/>
      <c r="EY34" s="51"/>
      <c r="EZ34" s="51"/>
      <c r="FA34" s="51"/>
      <c r="FB34" s="51"/>
      <c r="FC34" s="51"/>
      <c r="FD34" s="51"/>
      <c r="FE34" s="51"/>
      <c r="FF34" s="51"/>
      <c r="FG34" s="51"/>
      <c r="FH34" s="51"/>
      <c r="FI34" s="51"/>
      <c r="FJ34" s="51"/>
      <c r="FK34" s="51"/>
      <c r="FL34" s="51"/>
      <c r="FM34" s="51"/>
      <c r="FN34" s="51"/>
      <c r="FO34" s="51"/>
      <c r="FP34" s="51"/>
      <c r="FQ34" s="51"/>
      <c r="FR34" s="51"/>
      <c r="FS34" s="51"/>
      <c r="FT34" s="51"/>
      <c r="FU34" s="51"/>
      <c r="FV34" s="51"/>
      <c r="FW34" s="51"/>
      <c r="FX34" s="51"/>
      <c r="FY34" s="51"/>
      <c r="FZ34" s="51"/>
      <c r="GA34" s="51"/>
      <c r="GB34" s="51"/>
      <c r="GC34" s="51"/>
      <c r="GD34" s="51"/>
      <c r="GE34" s="51"/>
    </row>
    <row r="35" spans="1:187" ht="16.2" customHeight="1" x14ac:dyDescent="0.3">
      <c r="A35" s="67"/>
      <c r="B35" s="12">
        <v>24</v>
      </c>
      <c r="C35" s="320">
        <f>Page2of3!C35</f>
        <v>0</v>
      </c>
      <c r="D35" s="321"/>
      <c r="E35" s="378" t="str">
        <f>IF(Page2of3!X35&gt;1,DW35," ")</f>
        <v xml:space="preserve"> </v>
      </c>
      <c r="F35" s="379"/>
      <c r="G35" s="379"/>
      <c r="H35" s="379"/>
      <c r="I35" s="379"/>
      <c r="J35" s="379"/>
      <c r="K35" s="379"/>
      <c r="L35" s="380"/>
      <c r="M35" s="313"/>
      <c r="N35" s="313"/>
      <c r="O35" s="313"/>
      <c r="P35" s="70">
        <v>0</v>
      </c>
      <c r="Q35" s="71">
        <v>0</v>
      </c>
      <c r="R35" s="71">
        <v>0</v>
      </c>
      <c r="S35" s="314">
        <v>0</v>
      </c>
      <c r="T35" s="315"/>
      <c r="U35" s="316">
        <v>0</v>
      </c>
      <c r="V35" s="317"/>
      <c r="W35" s="318">
        <v>0</v>
      </c>
      <c r="X35" s="319"/>
      <c r="Y35" s="312">
        <v>0</v>
      </c>
      <c r="Z35" s="252"/>
      <c r="AA35" s="312">
        <v>0</v>
      </c>
      <c r="AB35" s="252"/>
      <c r="AC35" s="132"/>
      <c r="AD35" s="309"/>
      <c r="AE35" s="310"/>
      <c r="AF35" s="310"/>
      <c r="AG35" s="310"/>
      <c r="AH35" s="310"/>
      <c r="AI35" s="310"/>
      <c r="AJ35" s="310"/>
      <c r="AK35" s="311"/>
      <c r="AL35" s="72"/>
      <c r="AM35" s="280"/>
      <c r="AN35" s="280"/>
      <c r="AO35" s="280"/>
      <c r="AP35" s="280"/>
      <c r="AQ35" s="280"/>
      <c r="AR35" s="280"/>
      <c r="AS35" s="280"/>
      <c r="AT35" s="280"/>
      <c r="AU35" s="280"/>
      <c r="AV35" s="280"/>
      <c r="AW35" s="280"/>
      <c r="AX35" s="280"/>
      <c r="AY35" s="280"/>
      <c r="AZ35" s="280"/>
      <c r="BA35" s="318"/>
      <c r="BB35" s="319"/>
      <c r="BD35" s="327">
        <f t="shared" si="0"/>
        <v>0</v>
      </c>
      <c r="BE35" s="327"/>
      <c r="BF35" s="327"/>
      <c r="BH35" s="327">
        <f t="shared" si="1"/>
        <v>0</v>
      </c>
      <c r="BI35" s="327"/>
      <c r="BJ35" s="327"/>
      <c r="BM35" s="133">
        <f t="shared" si="2"/>
        <v>0</v>
      </c>
      <c r="BN35" s="134">
        <f t="shared" si="31"/>
        <v>0</v>
      </c>
      <c r="BO35" s="133">
        <f t="shared" si="3"/>
        <v>0</v>
      </c>
      <c r="BP35" s="134">
        <f t="shared" si="32"/>
        <v>0</v>
      </c>
      <c r="BQ35" s="133">
        <f t="shared" si="4"/>
        <v>0</v>
      </c>
      <c r="BR35" s="134">
        <f t="shared" si="33"/>
        <v>0</v>
      </c>
      <c r="BS35" s="133">
        <f t="shared" si="5"/>
        <v>0</v>
      </c>
      <c r="BT35" s="134">
        <f t="shared" si="34"/>
        <v>0</v>
      </c>
      <c r="BU35" s="133">
        <f t="shared" si="6"/>
        <v>0</v>
      </c>
      <c r="BV35" s="133">
        <f t="shared" si="7"/>
        <v>0</v>
      </c>
      <c r="BW35" s="133">
        <f t="shared" si="8"/>
        <v>0</v>
      </c>
      <c r="BX35" s="134">
        <f t="shared" si="35"/>
        <v>0</v>
      </c>
      <c r="BY35" s="133">
        <f t="shared" si="9"/>
        <v>0</v>
      </c>
      <c r="BZ35" s="134">
        <f t="shared" si="36"/>
        <v>0</v>
      </c>
      <c r="CA35" s="133">
        <f t="shared" si="10"/>
        <v>0</v>
      </c>
      <c r="CB35" s="134">
        <f t="shared" si="37"/>
        <v>0</v>
      </c>
      <c r="CC35" s="133">
        <f t="shared" si="38"/>
        <v>0</v>
      </c>
      <c r="CD35" s="134">
        <f t="shared" si="39"/>
        <v>0</v>
      </c>
      <c r="CE35" s="133">
        <f t="shared" si="11"/>
        <v>0</v>
      </c>
      <c r="CF35" s="134">
        <f t="shared" si="40"/>
        <v>0</v>
      </c>
      <c r="CG35" s="133">
        <f t="shared" si="12"/>
        <v>0</v>
      </c>
      <c r="CH35" s="134">
        <f t="shared" si="41"/>
        <v>0</v>
      </c>
      <c r="CI35" s="133">
        <f t="shared" si="13"/>
        <v>0</v>
      </c>
      <c r="CJ35" s="134">
        <f t="shared" si="42"/>
        <v>0</v>
      </c>
      <c r="CK35" s="133">
        <f t="shared" si="14"/>
        <v>0</v>
      </c>
      <c r="CL35" s="134">
        <f t="shared" si="43"/>
        <v>0</v>
      </c>
      <c r="CM35" s="133">
        <f t="shared" si="15"/>
        <v>0</v>
      </c>
      <c r="CN35" s="134">
        <f t="shared" si="44"/>
        <v>0</v>
      </c>
      <c r="CO35" s="133">
        <f t="shared" si="16"/>
        <v>0</v>
      </c>
      <c r="CP35" s="134">
        <f t="shared" si="45"/>
        <v>0</v>
      </c>
      <c r="CQ35" s="133">
        <f t="shared" si="17"/>
        <v>0</v>
      </c>
      <c r="CR35" s="134">
        <f t="shared" si="46"/>
        <v>0</v>
      </c>
      <c r="CS35" s="133">
        <f t="shared" si="18"/>
        <v>0</v>
      </c>
      <c r="CT35" s="134">
        <f t="shared" si="47"/>
        <v>0</v>
      </c>
      <c r="CU35" s="133">
        <f t="shared" si="19"/>
        <v>0</v>
      </c>
      <c r="CV35" s="134">
        <f t="shared" si="48"/>
        <v>0</v>
      </c>
      <c r="CW35" s="133">
        <f t="shared" si="20"/>
        <v>0</v>
      </c>
      <c r="CX35" s="134">
        <f t="shared" si="49"/>
        <v>0</v>
      </c>
      <c r="CY35" s="133">
        <f t="shared" si="21"/>
        <v>0</v>
      </c>
      <c r="CZ35" s="134">
        <f t="shared" si="50"/>
        <v>0</v>
      </c>
      <c r="DA35" s="133">
        <f t="shared" si="22"/>
        <v>0</v>
      </c>
      <c r="DB35" s="134">
        <f t="shared" si="51"/>
        <v>0</v>
      </c>
      <c r="DC35" s="133">
        <f t="shared" si="23"/>
        <v>0</v>
      </c>
      <c r="DD35" s="134">
        <f t="shared" si="52"/>
        <v>0</v>
      </c>
      <c r="DE35" s="133">
        <f t="shared" si="24"/>
        <v>0</v>
      </c>
      <c r="DF35" s="134">
        <f t="shared" si="53"/>
        <v>0</v>
      </c>
      <c r="DG35" s="133">
        <f t="shared" si="25"/>
        <v>0</v>
      </c>
      <c r="DH35" s="134">
        <f t="shared" si="54"/>
        <v>0</v>
      </c>
      <c r="DI35" s="133">
        <f t="shared" si="26"/>
        <v>0</v>
      </c>
      <c r="DJ35" s="134">
        <f t="shared" si="55"/>
        <v>0</v>
      </c>
      <c r="DK35" s="133">
        <f t="shared" si="27"/>
        <v>0</v>
      </c>
      <c r="DL35" s="134">
        <f t="shared" si="56"/>
        <v>0</v>
      </c>
      <c r="DM35" s="133">
        <f t="shared" si="28"/>
        <v>0</v>
      </c>
      <c r="DN35" s="134">
        <f t="shared" si="57"/>
        <v>0</v>
      </c>
      <c r="DO35" s="133">
        <f t="shared" si="29"/>
        <v>0</v>
      </c>
      <c r="DP35" s="134">
        <f t="shared" si="58"/>
        <v>0</v>
      </c>
      <c r="DQ35" s="133">
        <f t="shared" si="30"/>
        <v>0</v>
      </c>
      <c r="DR35" s="134">
        <f t="shared" si="59"/>
        <v>0</v>
      </c>
      <c r="DS35" s="133"/>
      <c r="DT35" s="135"/>
      <c r="DU35" s="135" t="str">
        <f>LEFT(Page2of3!E35,1)</f>
        <v/>
      </c>
      <c r="DV35" s="135">
        <f>Page2of3!J35</f>
        <v>0</v>
      </c>
      <c r="DW35" s="135" t="str">
        <f t="shared" si="60"/>
        <v>0, .</v>
      </c>
      <c r="DX35" s="135"/>
      <c r="DY35" s="135"/>
      <c r="DZ35" s="135"/>
      <c r="EC35" s="51"/>
      <c r="ED35" s="51"/>
      <c r="EE35" s="51"/>
      <c r="EF35" s="51"/>
      <c r="EG35" s="51"/>
      <c r="EH35" s="51"/>
      <c r="EI35" s="51"/>
      <c r="EJ35" s="51"/>
      <c r="EK35" s="51"/>
      <c r="EL35" s="51"/>
      <c r="EM35" s="51"/>
      <c r="EN35" s="51"/>
      <c r="EO35" s="51"/>
      <c r="EP35" s="51"/>
      <c r="EQ35" s="51"/>
      <c r="ER35" s="51"/>
      <c r="ES35" s="51"/>
      <c r="ET35" s="51"/>
      <c r="EU35" s="51"/>
      <c r="EV35" s="51"/>
      <c r="EW35" s="51"/>
      <c r="EX35" s="51"/>
      <c r="EY35" s="51"/>
      <c r="EZ35" s="51"/>
      <c r="FA35" s="51"/>
      <c r="FB35" s="51"/>
      <c r="FC35" s="51"/>
      <c r="FD35" s="51"/>
      <c r="FE35" s="51"/>
      <c r="FF35" s="51"/>
      <c r="FG35" s="51"/>
      <c r="FH35" s="51"/>
      <c r="FI35" s="51"/>
      <c r="FJ35" s="51"/>
      <c r="FK35" s="51"/>
      <c r="FL35" s="51"/>
      <c r="FM35" s="51"/>
      <c r="FN35" s="51"/>
      <c r="FO35" s="51"/>
      <c r="FP35" s="51"/>
      <c r="FQ35" s="51"/>
      <c r="FR35" s="51"/>
      <c r="FS35" s="51"/>
      <c r="FT35" s="51"/>
      <c r="FU35" s="51"/>
      <c r="FV35" s="51"/>
      <c r="FW35" s="51"/>
      <c r="FX35" s="51"/>
      <c r="FY35" s="51"/>
      <c r="FZ35" s="51"/>
      <c r="GA35" s="51"/>
      <c r="GB35" s="51"/>
      <c r="GC35" s="51"/>
      <c r="GD35" s="51"/>
      <c r="GE35" s="51"/>
    </row>
    <row r="36" spans="1:187" ht="16.2" customHeight="1" x14ac:dyDescent="0.3">
      <c r="A36" s="67"/>
      <c r="B36" s="12">
        <v>25</v>
      </c>
      <c r="C36" s="320">
        <f>Page2of3!C36</f>
        <v>0</v>
      </c>
      <c r="D36" s="321"/>
      <c r="E36" s="378" t="str">
        <f>IF(Page2of3!X36&gt;1,DW36," ")</f>
        <v xml:space="preserve"> </v>
      </c>
      <c r="F36" s="379"/>
      <c r="G36" s="379"/>
      <c r="H36" s="379"/>
      <c r="I36" s="379"/>
      <c r="J36" s="379"/>
      <c r="K36" s="379"/>
      <c r="L36" s="380"/>
      <c r="M36" s="313"/>
      <c r="N36" s="313"/>
      <c r="O36" s="313"/>
      <c r="P36" s="70">
        <v>0</v>
      </c>
      <c r="Q36" s="71">
        <v>0</v>
      </c>
      <c r="R36" s="71">
        <v>0</v>
      </c>
      <c r="S36" s="314">
        <v>0</v>
      </c>
      <c r="T36" s="315"/>
      <c r="U36" s="316">
        <v>0</v>
      </c>
      <c r="V36" s="317"/>
      <c r="W36" s="318">
        <v>0</v>
      </c>
      <c r="X36" s="319"/>
      <c r="Y36" s="312">
        <v>0</v>
      </c>
      <c r="Z36" s="252"/>
      <c r="AA36" s="312">
        <v>0</v>
      </c>
      <c r="AB36" s="252"/>
      <c r="AC36" s="132"/>
      <c r="AD36" s="309"/>
      <c r="AE36" s="310"/>
      <c r="AF36" s="310"/>
      <c r="AG36" s="310"/>
      <c r="AH36" s="310"/>
      <c r="AI36" s="310"/>
      <c r="AJ36" s="310"/>
      <c r="AK36" s="311"/>
      <c r="AL36" s="72"/>
      <c r="AM36" s="280"/>
      <c r="AN36" s="280"/>
      <c r="AO36" s="280"/>
      <c r="AP36" s="280"/>
      <c r="AQ36" s="280"/>
      <c r="AR36" s="280"/>
      <c r="AS36" s="280"/>
      <c r="AT36" s="280"/>
      <c r="AU36" s="280"/>
      <c r="AV36" s="280"/>
      <c r="AW36" s="280"/>
      <c r="AX36" s="280"/>
      <c r="AY36" s="280"/>
      <c r="AZ36" s="280"/>
      <c r="BA36" s="318"/>
      <c r="BB36" s="319"/>
      <c r="BC36" s="135"/>
      <c r="BD36" s="327">
        <f t="shared" si="0"/>
        <v>0</v>
      </c>
      <c r="BE36" s="327"/>
      <c r="BF36" s="327"/>
      <c r="BH36" s="327">
        <f t="shared" si="1"/>
        <v>0</v>
      </c>
      <c r="BI36" s="327"/>
      <c r="BJ36" s="327"/>
      <c r="BM36" s="133">
        <f t="shared" si="2"/>
        <v>0</v>
      </c>
      <c r="BN36" s="134">
        <f t="shared" si="31"/>
        <v>0</v>
      </c>
      <c r="BO36" s="133">
        <f t="shared" si="3"/>
        <v>0</v>
      </c>
      <c r="BP36" s="134">
        <f t="shared" si="32"/>
        <v>0</v>
      </c>
      <c r="BQ36" s="133">
        <f>IF(AND(C36&lt;FROM_DATE,C36&gt;1),Q36,0)</f>
        <v>0</v>
      </c>
      <c r="BR36" s="134">
        <f t="shared" si="33"/>
        <v>0</v>
      </c>
      <c r="BS36" s="133">
        <f>IF(OR(C36&gt;FROM_DATE,C36=0),Q36,0)</f>
        <v>0</v>
      </c>
      <c r="BT36" s="134">
        <f t="shared" si="34"/>
        <v>0</v>
      </c>
      <c r="BU36" s="133">
        <f t="shared" si="6"/>
        <v>0</v>
      </c>
      <c r="BV36" s="133">
        <f t="shared" si="7"/>
        <v>0</v>
      </c>
      <c r="BW36" s="133">
        <f t="shared" si="8"/>
        <v>0</v>
      </c>
      <c r="BX36" s="134">
        <f t="shared" si="35"/>
        <v>0</v>
      </c>
      <c r="BY36" s="133">
        <f t="shared" si="9"/>
        <v>0</v>
      </c>
      <c r="BZ36" s="134">
        <f t="shared" si="36"/>
        <v>0</v>
      </c>
      <c r="CA36" s="133">
        <f t="shared" si="10"/>
        <v>0</v>
      </c>
      <c r="CB36" s="134">
        <f t="shared" si="37"/>
        <v>0</v>
      </c>
      <c r="CC36" s="133">
        <f t="shared" si="38"/>
        <v>0</v>
      </c>
      <c r="CD36" s="134">
        <f t="shared" si="39"/>
        <v>0</v>
      </c>
      <c r="CE36" s="133">
        <f t="shared" si="11"/>
        <v>0</v>
      </c>
      <c r="CF36" s="134">
        <f t="shared" si="40"/>
        <v>0</v>
      </c>
      <c r="CG36" s="133">
        <f t="shared" si="12"/>
        <v>0</v>
      </c>
      <c r="CH36" s="134">
        <f t="shared" si="41"/>
        <v>0</v>
      </c>
      <c r="CI36" s="133">
        <f t="shared" si="13"/>
        <v>0</v>
      </c>
      <c r="CJ36" s="134">
        <f t="shared" si="42"/>
        <v>0</v>
      </c>
      <c r="CK36" s="133">
        <f t="shared" si="14"/>
        <v>0</v>
      </c>
      <c r="CL36" s="134">
        <f t="shared" si="43"/>
        <v>0</v>
      </c>
      <c r="CM36" s="133">
        <f t="shared" si="15"/>
        <v>0</v>
      </c>
      <c r="CN36" s="134">
        <f t="shared" si="44"/>
        <v>0</v>
      </c>
      <c r="CO36" s="133">
        <f t="shared" si="16"/>
        <v>0</v>
      </c>
      <c r="CP36" s="134">
        <f t="shared" si="45"/>
        <v>0</v>
      </c>
      <c r="CQ36" s="133">
        <f t="shared" si="17"/>
        <v>0</v>
      </c>
      <c r="CR36" s="134">
        <f t="shared" si="46"/>
        <v>0</v>
      </c>
      <c r="CS36" s="133">
        <f t="shared" si="18"/>
        <v>0</v>
      </c>
      <c r="CT36" s="134">
        <f t="shared" si="47"/>
        <v>0</v>
      </c>
      <c r="CU36" s="133">
        <f t="shared" si="19"/>
        <v>0</v>
      </c>
      <c r="CV36" s="134">
        <f t="shared" si="48"/>
        <v>0</v>
      </c>
      <c r="CW36" s="133">
        <f t="shared" si="20"/>
        <v>0</v>
      </c>
      <c r="CX36" s="134">
        <f t="shared" si="49"/>
        <v>0</v>
      </c>
      <c r="CY36" s="133">
        <f t="shared" si="21"/>
        <v>0</v>
      </c>
      <c r="CZ36" s="134">
        <f t="shared" si="50"/>
        <v>0</v>
      </c>
      <c r="DA36" s="133">
        <f t="shared" si="22"/>
        <v>0</v>
      </c>
      <c r="DB36" s="134">
        <f t="shared" si="51"/>
        <v>0</v>
      </c>
      <c r="DC36" s="133">
        <f t="shared" si="23"/>
        <v>0</v>
      </c>
      <c r="DD36" s="134">
        <f t="shared" si="52"/>
        <v>0</v>
      </c>
      <c r="DE36" s="133">
        <f t="shared" si="24"/>
        <v>0</v>
      </c>
      <c r="DF36" s="134">
        <f t="shared" si="53"/>
        <v>0</v>
      </c>
      <c r="DG36" s="133">
        <f t="shared" si="25"/>
        <v>0</v>
      </c>
      <c r="DH36" s="134">
        <f t="shared" si="54"/>
        <v>0</v>
      </c>
      <c r="DI36" s="133">
        <f t="shared" si="26"/>
        <v>0</v>
      </c>
      <c r="DJ36" s="134">
        <f t="shared" si="55"/>
        <v>0</v>
      </c>
      <c r="DK36" s="133">
        <f t="shared" si="27"/>
        <v>0</v>
      </c>
      <c r="DL36" s="134">
        <f t="shared" si="56"/>
        <v>0</v>
      </c>
      <c r="DM36" s="133">
        <f t="shared" si="28"/>
        <v>0</v>
      </c>
      <c r="DN36" s="134">
        <f t="shared" si="57"/>
        <v>0</v>
      </c>
      <c r="DO36" s="133">
        <f t="shared" si="29"/>
        <v>0</v>
      </c>
      <c r="DP36" s="134">
        <f t="shared" si="58"/>
        <v>0</v>
      </c>
      <c r="DQ36" s="133">
        <f t="shared" si="30"/>
        <v>0</v>
      </c>
      <c r="DR36" s="134">
        <f t="shared" si="59"/>
        <v>0</v>
      </c>
      <c r="DS36" s="133"/>
      <c r="DT36" s="133"/>
      <c r="DU36" s="133" t="str">
        <f>LEFT(Page2of3!E36,1)</f>
        <v/>
      </c>
      <c r="DV36" s="133">
        <f>Page2of3!J36</f>
        <v>0</v>
      </c>
      <c r="DW36" s="133" t="str">
        <f t="shared" si="60"/>
        <v>0, .</v>
      </c>
      <c r="DX36" s="133"/>
      <c r="DY36" s="133"/>
      <c r="DZ36" s="135"/>
      <c r="EC36" s="51"/>
      <c r="ED36" s="51"/>
      <c r="EE36" s="51"/>
      <c r="EF36" s="51"/>
      <c r="EG36" s="51"/>
      <c r="EH36" s="51"/>
      <c r="EI36" s="51"/>
      <c r="EJ36" s="51"/>
      <c r="EK36" s="51"/>
      <c r="EL36" s="51"/>
      <c r="EM36" s="51"/>
      <c r="EN36" s="51"/>
      <c r="EO36" s="51"/>
      <c r="EP36" s="51"/>
      <c r="EQ36" s="51"/>
      <c r="ER36" s="51"/>
      <c r="ES36" s="51"/>
      <c r="ET36" s="51"/>
      <c r="EU36" s="51"/>
      <c r="EV36" s="51"/>
      <c r="EW36" s="51"/>
      <c r="EX36" s="51"/>
      <c r="EY36" s="51"/>
      <c r="EZ36" s="51"/>
      <c r="FA36" s="51"/>
      <c r="FB36" s="51"/>
      <c r="FC36" s="51"/>
      <c r="FD36" s="51"/>
      <c r="FE36" s="51"/>
      <c r="FF36" s="51"/>
      <c r="FG36" s="51"/>
      <c r="FH36" s="51"/>
      <c r="FI36" s="51"/>
      <c r="FJ36" s="51"/>
      <c r="FK36" s="51"/>
      <c r="FL36" s="51"/>
      <c r="FM36" s="51"/>
      <c r="FN36" s="51"/>
      <c r="FO36" s="51"/>
      <c r="FP36" s="51"/>
      <c r="FQ36" s="51"/>
      <c r="FR36" s="51"/>
      <c r="FS36" s="51"/>
      <c r="FT36" s="51"/>
      <c r="FU36" s="51"/>
      <c r="FV36" s="51"/>
      <c r="FW36" s="51"/>
      <c r="FX36" s="51"/>
      <c r="FY36" s="51"/>
      <c r="FZ36" s="51"/>
      <c r="GA36" s="51"/>
      <c r="GB36" s="51"/>
      <c r="GC36" s="51"/>
      <c r="GD36" s="51"/>
      <c r="GE36" s="51"/>
    </row>
    <row r="37" spans="1:187" ht="16.2" customHeight="1" x14ac:dyDescent="0.3">
      <c r="A37" s="9" t="s">
        <v>161</v>
      </c>
      <c r="B37" s="10"/>
      <c r="C37" s="10"/>
      <c r="D37" s="10"/>
      <c r="E37" s="10"/>
      <c r="F37" s="14"/>
      <c r="G37" s="14"/>
      <c r="H37" s="14"/>
      <c r="I37" s="14"/>
      <c r="J37" s="14"/>
      <c r="K37" s="14"/>
      <c r="L37" s="14"/>
      <c r="M37" s="352">
        <f>BH37</f>
        <v>0</v>
      </c>
      <c r="N37" s="353"/>
      <c r="O37" s="353"/>
      <c r="P37" s="68">
        <f>BP37</f>
        <v>0</v>
      </c>
      <c r="Q37" s="68">
        <f>BT37</f>
        <v>0</v>
      </c>
      <c r="R37" s="68">
        <f>BV37</f>
        <v>0</v>
      </c>
      <c r="S37" s="351">
        <f>BZ37</f>
        <v>0</v>
      </c>
      <c r="T37" s="351"/>
      <c r="U37" s="356">
        <f>CD37</f>
        <v>0</v>
      </c>
      <c r="V37" s="357"/>
      <c r="W37" s="351">
        <f>CH37</f>
        <v>0</v>
      </c>
      <c r="X37" s="351"/>
      <c r="Y37" s="344">
        <f>CL37</f>
        <v>0</v>
      </c>
      <c r="Z37" s="345"/>
      <c r="AA37" s="344">
        <f>CP37</f>
        <v>0</v>
      </c>
      <c r="AB37" s="346"/>
      <c r="AC37" s="68">
        <f>CT37</f>
        <v>0</v>
      </c>
      <c r="AD37" s="361"/>
      <c r="AE37" s="362"/>
      <c r="AF37" s="362"/>
      <c r="AG37" s="362"/>
      <c r="AH37" s="362"/>
      <c r="AI37" s="362"/>
      <c r="AJ37" s="362"/>
      <c r="AK37" s="362"/>
      <c r="AL37" s="57"/>
      <c r="AM37" s="358"/>
      <c r="AN37" s="359"/>
      <c r="AO37" s="359"/>
      <c r="AP37" s="359"/>
      <c r="AQ37" s="359"/>
      <c r="AR37" s="359"/>
      <c r="AS37" s="359"/>
      <c r="AT37" s="359"/>
      <c r="AU37" s="359"/>
      <c r="AV37" s="359"/>
      <c r="AW37" s="359"/>
      <c r="AX37" s="359"/>
      <c r="AY37" s="359"/>
      <c r="AZ37" s="359"/>
      <c r="BA37" s="359"/>
      <c r="BB37" s="360"/>
      <c r="BD37" s="327">
        <f>SUM(BD12:BF36)</f>
        <v>0</v>
      </c>
      <c r="BE37" s="327"/>
      <c r="BF37" s="327"/>
      <c r="BH37" s="327">
        <f>SUM(BH12:BJ36)</f>
        <v>0</v>
      </c>
      <c r="BI37" s="327"/>
      <c r="BJ37" s="327"/>
      <c r="BM37" s="133">
        <f t="shared" ref="BM37:CV37" si="61">SUM(BM12:BM36)</f>
        <v>0</v>
      </c>
      <c r="BN37" s="134">
        <f t="shared" si="61"/>
        <v>0</v>
      </c>
      <c r="BO37" s="133">
        <f t="shared" si="61"/>
        <v>0</v>
      </c>
      <c r="BP37" s="134">
        <f t="shared" si="61"/>
        <v>0</v>
      </c>
      <c r="BQ37" s="133">
        <f t="shared" si="61"/>
        <v>0</v>
      </c>
      <c r="BR37" s="133">
        <f t="shared" si="61"/>
        <v>0</v>
      </c>
      <c r="BS37" s="133">
        <f t="shared" si="61"/>
        <v>0</v>
      </c>
      <c r="BT37" s="133">
        <f t="shared" si="61"/>
        <v>0</v>
      </c>
      <c r="BU37" s="133">
        <f t="shared" si="61"/>
        <v>0</v>
      </c>
      <c r="BV37" s="133">
        <f t="shared" si="61"/>
        <v>0</v>
      </c>
      <c r="BW37" s="133">
        <f t="shared" si="61"/>
        <v>0</v>
      </c>
      <c r="BX37" s="134">
        <f t="shared" si="61"/>
        <v>0</v>
      </c>
      <c r="BY37" s="133">
        <f t="shared" si="61"/>
        <v>0</v>
      </c>
      <c r="BZ37" s="134">
        <f t="shared" si="61"/>
        <v>0</v>
      </c>
      <c r="CA37" s="133">
        <f t="shared" si="61"/>
        <v>0</v>
      </c>
      <c r="CB37" s="134">
        <f t="shared" si="61"/>
        <v>0</v>
      </c>
      <c r="CC37" s="133">
        <f t="shared" si="61"/>
        <v>0</v>
      </c>
      <c r="CD37" s="134">
        <f t="shared" si="61"/>
        <v>0</v>
      </c>
      <c r="CE37" s="133">
        <f t="shared" si="61"/>
        <v>0</v>
      </c>
      <c r="CF37" s="134">
        <f t="shared" si="61"/>
        <v>0</v>
      </c>
      <c r="CG37" s="133">
        <f t="shared" si="61"/>
        <v>0</v>
      </c>
      <c r="CH37" s="134">
        <f t="shared" si="61"/>
        <v>0</v>
      </c>
      <c r="CI37" s="133">
        <f t="shared" si="61"/>
        <v>0</v>
      </c>
      <c r="CJ37" s="134">
        <f t="shared" si="61"/>
        <v>0</v>
      </c>
      <c r="CK37" s="133">
        <f t="shared" si="61"/>
        <v>0</v>
      </c>
      <c r="CL37" s="134">
        <f t="shared" si="61"/>
        <v>0</v>
      </c>
      <c r="CM37" s="133">
        <f t="shared" si="61"/>
        <v>0</v>
      </c>
      <c r="CN37" s="134">
        <f t="shared" si="61"/>
        <v>0</v>
      </c>
      <c r="CO37" s="133">
        <f t="shared" si="61"/>
        <v>0</v>
      </c>
      <c r="CP37" s="134">
        <f t="shared" si="61"/>
        <v>0</v>
      </c>
      <c r="CQ37" s="133">
        <f>SUM(CQ12:CQ36)</f>
        <v>0</v>
      </c>
      <c r="CR37" s="134">
        <f>SUM(CR12:CR36)</f>
        <v>0</v>
      </c>
      <c r="CS37" s="133">
        <f>SUM(CS12:CS36)</f>
        <v>0</v>
      </c>
      <c r="CT37" s="134">
        <f t="shared" si="61"/>
        <v>0</v>
      </c>
      <c r="CU37" s="133">
        <f t="shared" si="61"/>
        <v>0</v>
      </c>
      <c r="CV37" s="134">
        <f t="shared" si="61"/>
        <v>0</v>
      </c>
      <c r="CW37" s="133">
        <f t="shared" ref="CW37:DR37" si="62">SUM(CW12:CW36)</f>
        <v>0</v>
      </c>
      <c r="CX37" s="134">
        <f t="shared" si="62"/>
        <v>0</v>
      </c>
      <c r="CY37" s="133">
        <f t="shared" si="62"/>
        <v>0</v>
      </c>
      <c r="CZ37" s="134">
        <f t="shared" si="62"/>
        <v>0</v>
      </c>
      <c r="DA37" s="133">
        <f t="shared" si="62"/>
        <v>0</v>
      </c>
      <c r="DB37" s="134">
        <f t="shared" si="62"/>
        <v>0</v>
      </c>
      <c r="DC37" s="133">
        <f t="shared" si="62"/>
        <v>0</v>
      </c>
      <c r="DD37" s="134">
        <f t="shared" si="62"/>
        <v>0</v>
      </c>
      <c r="DE37" s="133">
        <f t="shared" si="62"/>
        <v>0</v>
      </c>
      <c r="DF37" s="134">
        <f t="shared" si="62"/>
        <v>0</v>
      </c>
      <c r="DG37" s="133">
        <f t="shared" si="62"/>
        <v>0</v>
      </c>
      <c r="DH37" s="134">
        <f t="shared" si="62"/>
        <v>0</v>
      </c>
      <c r="DI37" s="133">
        <f t="shared" si="62"/>
        <v>0</v>
      </c>
      <c r="DJ37" s="134">
        <f t="shared" si="62"/>
        <v>0</v>
      </c>
      <c r="DK37" s="133">
        <f t="shared" si="62"/>
        <v>0</v>
      </c>
      <c r="DL37" s="134">
        <f t="shared" si="62"/>
        <v>0</v>
      </c>
      <c r="DM37" s="133">
        <f t="shared" si="62"/>
        <v>0</v>
      </c>
      <c r="DN37" s="134">
        <f t="shared" si="62"/>
        <v>0</v>
      </c>
      <c r="DO37" s="133">
        <f t="shared" si="62"/>
        <v>0</v>
      </c>
      <c r="DP37" s="134">
        <f t="shared" si="62"/>
        <v>0</v>
      </c>
      <c r="DQ37" s="133">
        <f t="shared" si="62"/>
        <v>0</v>
      </c>
      <c r="DR37" s="134">
        <f t="shared" si="62"/>
        <v>0</v>
      </c>
      <c r="DS37" s="133"/>
      <c r="DT37" s="133"/>
      <c r="DU37" s="133" t="s">
        <v>108</v>
      </c>
      <c r="DV37" s="133"/>
      <c r="DW37" s="133"/>
      <c r="DX37" s="133"/>
      <c r="DY37" s="133"/>
      <c r="DZ37" s="135"/>
      <c r="EC37" s="51"/>
      <c r="ED37" s="51"/>
      <c r="EE37" s="51"/>
      <c r="EF37" s="51"/>
      <c r="EG37" s="51"/>
      <c r="EH37" s="51"/>
      <c r="EI37" s="51"/>
      <c r="EJ37" s="51"/>
      <c r="EK37" s="51"/>
      <c r="EL37" s="51"/>
      <c r="EM37" s="51"/>
      <c r="EN37" s="51"/>
      <c r="EO37" s="51"/>
      <c r="EP37" s="51"/>
      <c r="EQ37" s="51"/>
      <c r="ER37" s="51"/>
      <c r="ES37" s="51"/>
      <c r="ET37" s="51"/>
      <c r="EU37" s="51"/>
      <c r="EV37" s="51"/>
      <c r="EW37" s="51"/>
      <c r="EX37" s="51"/>
      <c r="EY37" s="51"/>
      <c r="EZ37" s="51"/>
      <c r="FA37" s="51"/>
      <c r="FB37" s="51"/>
      <c r="FC37" s="51"/>
      <c r="FD37" s="51"/>
      <c r="FE37" s="51"/>
      <c r="FF37" s="51"/>
      <c r="FG37" s="51"/>
      <c r="FH37" s="51"/>
      <c r="FI37" s="51"/>
      <c r="FJ37" s="51"/>
      <c r="FK37" s="51"/>
      <c r="FL37" s="51"/>
      <c r="FM37" s="51"/>
      <c r="FN37" s="51"/>
      <c r="FO37" s="51"/>
      <c r="FP37" s="51"/>
      <c r="FQ37" s="51"/>
      <c r="FR37" s="51"/>
      <c r="FS37" s="51"/>
      <c r="FT37" s="51"/>
      <c r="FU37" s="51"/>
      <c r="FV37" s="51"/>
      <c r="FW37" s="51"/>
      <c r="FX37" s="51"/>
      <c r="FY37" s="51"/>
      <c r="FZ37" s="51"/>
      <c r="GA37" s="51"/>
      <c r="GB37" s="51"/>
      <c r="GC37" s="51"/>
      <c r="GD37" s="51"/>
      <c r="GE37" s="51"/>
    </row>
    <row r="38" spans="1:187" ht="16.2" customHeight="1" x14ac:dyDescent="0.3">
      <c r="A38" s="9" t="s">
        <v>138</v>
      </c>
      <c r="B38" s="10"/>
      <c r="C38" s="10"/>
      <c r="D38" s="10"/>
      <c r="E38" s="10"/>
      <c r="F38" s="14"/>
      <c r="G38" s="14"/>
      <c r="H38" s="14"/>
      <c r="I38" s="14"/>
      <c r="J38" s="14"/>
      <c r="K38" s="14"/>
      <c r="L38" s="14"/>
      <c r="M38" s="352">
        <f>BD37</f>
        <v>0</v>
      </c>
      <c r="N38" s="353"/>
      <c r="O38" s="353"/>
      <c r="P38" s="68">
        <f>BN37</f>
        <v>0</v>
      </c>
      <c r="Q38" s="68">
        <f>BR37</f>
        <v>0</v>
      </c>
      <c r="R38" s="68">
        <f>BU37</f>
        <v>0</v>
      </c>
      <c r="S38" s="351">
        <f>BX37</f>
        <v>0</v>
      </c>
      <c r="T38" s="351"/>
      <c r="U38" s="356">
        <f>CB37</f>
        <v>0</v>
      </c>
      <c r="V38" s="357"/>
      <c r="W38" s="351">
        <f>CF37</f>
        <v>0</v>
      </c>
      <c r="X38" s="351"/>
      <c r="Y38" s="344">
        <f>CJ37</f>
        <v>0</v>
      </c>
      <c r="Z38" s="345"/>
      <c r="AA38" s="344">
        <f>CN37</f>
        <v>0</v>
      </c>
      <c r="AB38" s="346"/>
      <c r="AC38" s="68">
        <f>CF37</f>
        <v>0</v>
      </c>
      <c r="AD38" s="349"/>
      <c r="AE38" s="350"/>
      <c r="AF38" s="350"/>
      <c r="AG38" s="350"/>
      <c r="AH38" s="350"/>
      <c r="AI38" s="350"/>
      <c r="AJ38" s="350"/>
      <c r="AK38" s="350"/>
      <c r="AL38" s="58"/>
      <c r="AM38" s="342"/>
      <c r="AN38" s="342"/>
      <c r="AO38" s="342"/>
      <c r="AP38" s="342"/>
      <c r="AQ38" s="342"/>
      <c r="AR38" s="342"/>
      <c r="AS38" s="342"/>
      <c r="AT38" s="342"/>
      <c r="AU38" s="342"/>
      <c r="AV38" s="342"/>
      <c r="AW38" s="342"/>
      <c r="AX38" s="342"/>
      <c r="AY38" s="342"/>
      <c r="AZ38" s="342"/>
      <c r="BA38" s="342"/>
      <c r="BB38" s="343"/>
      <c r="BM38" s="136" t="s">
        <v>109</v>
      </c>
      <c r="BN38" s="137"/>
      <c r="BO38" s="136"/>
      <c r="BP38" s="137"/>
      <c r="BQ38" s="136" t="s">
        <v>109</v>
      </c>
      <c r="BR38" s="137"/>
      <c r="BS38" s="136"/>
      <c r="BT38" s="137"/>
      <c r="BU38" s="136" t="s">
        <v>109</v>
      </c>
      <c r="BV38" s="136"/>
      <c r="BW38" s="136" t="s">
        <v>109</v>
      </c>
      <c r="BX38" s="137"/>
      <c r="BY38" s="136"/>
      <c r="BZ38" s="137"/>
      <c r="CA38" s="136" t="s">
        <v>109</v>
      </c>
      <c r="CB38" s="137"/>
      <c r="CC38" s="136"/>
      <c r="CD38" s="137"/>
      <c r="CE38" s="136" t="s">
        <v>109</v>
      </c>
      <c r="CF38" s="137"/>
      <c r="CG38" s="136"/>
      <c r="CH38" s="137"/>
      <c r="CI38" s="136" t="s">
        <v>109</v>
      </c>
      <c r="CJ38" s="137"/>
      <c r="CK38" s="136"/>
      <c r="CL38" s="137"/>
      <c r="CM38" s="136" t="s">
        <v>109</v>
      </c>
      <c r="CN38" s="137"/>
      <c r="CO38" s="136"/>
      <c r="CP38" s="137"/>
      <c r="CQ38" s="136" t="s">
        <v>109</v>
      </c>
      <c r="CR38" s="137"/>
      <c r="CS38" s="136"/>
      <c r="CT38" s="136"/>
      <c r="CU38" s="136" t="s">
        <v>109</v>
      </c>
      <c r="CV38" s="137"/>
      <c r="CW38" s="136"/>
      <c r="CX38" s="137"/>
      <c r="CY38" s="136" t="s">
        <v>109</v>
      </c>
      <c r="CZ38" s="137"/>
      <c r="DA38" s="136"/>
      <c r="DB38" s="137"/>
      <c r="DC38" s="136" t="s">
        <v>109</v>
      </c>
      <c r="DD38" s="137"/>
      <c r="DE38" s="136"/>
      <c r="DF38" s="137"/>
      <c r="DG38" s="136" t="s">
        <v>109</v>
      </c>
      <c r="DH38" s="137"/>
      <c r="DI38" s="136"/>
      <c r="DJ38" s="137"/>
      <c r="DK38" s="136" t="s">
        <v>109</v>
      </c>
      <c r="DL38" s="137"/>
      <c r="DM38" s="136"/>
      <c r="DN38" s="137"/>
      <c r="DO38" s="136" t="s">
        <v>109</v>
      </c>
      <c r="DP38" s="137"/>
      <c r="DQ38" s="136"/>
      <c r="DR38" s="134"/>
      <c r="DS38" s="133"/>
      <c r="DT38" s="133"/>
      <c r="DU38" s="133" t="s">
        <v>108</v>
      </c>
      <c r="DV38" s="133"/>
      <c r="DW38" s="133"/>
      <c r="DX38" s="133"/>
      <c r="DY38" s="133"/>
      <c r="DZ38" s="135"/>
      <c r="EC38" s="51"/>
      <c r="ED38" s="51"/>
      <c r="EE38" s="51"/>
      <c r="EF38" s="51"/>
      <c r="EG38" s="51"/>
      <c r="EH38" s="51"/>
      <c r="EI38" s="51"/>
      <c r="EJ38" s="51"/>
      <c r="EK38" s="51"/>
      <c r="EL38" s="51"/>
      <c r="EM38" s="51"/>
      <c r="EN38" s="51"/>
      <c r="EO38" s="51"/>
      <c r="EP38" s="51"/>
      <c r="EQ38" s="51"/>
      <c r="ER38" s="51"/>
      <c r="ES38" s="51"/>
      <c r="ET38" s="51"/>
      <c r="EU38" s="51"/>
      <c r="EV38" s="51"/>
      <c r="EW38" s="51"/>
      <c r="EX38" s="51"/>
      <c r="EY38" s="51"/>
      <c r="EZ38" s="51"/>
      <c r="FA38" s="51"/>
      <c r="FB38" s="51"/>
      <c r="FC38" s="51"/>
      <c r="FD38" s="51"/>
      <c r="FE38" s="51"/>
      <c r="FF38" s="51"/>
      <c r="FG38" s="51"/>
      <c r="FH38" s="51"/>
      <c r="FI38" s="51"/>
      <c r="FJ38" s="51"/>
      <c r="FK38" s="51"/>
      <c r="FL38" s="51"/>
      <c r="FM38" s="51"/>
      <c r="FN38" s="51"/>
      <c r="FO38" s="51"/>
      <c r="FP38" s="51"/>
      <c r="FQ38" s="51"/>
      <c r="FR38" s="51"/>
      <c r="FS38" s="51"/>
      <c r="FT38" s="51"/>
      <c r="FU38" s="51"/>
      <c r="FV38" s="51"/>
      <c r="FW38" s="51"/>
      <c r="FX38" s="51"/>
      <c r="FY38" s="51"/>
      <c r="FZ38" s="51"/>
      <c r="GA38" s="51"/>
      <c r="GB38" s="51"/>
      <c r="GC38" s="51"/>
      <c r="GD38" s="51"/>
      <c r="GE38" s="51"/>
    </row>
    <row r="39" spans="1:187" ht="16.2" customHeight="1" x14ac:dyDescent="0.3">
      <c r="A39" s="9" t="s">
        <v>118</v>
      </c>
      <c r="B39" s="10"/>
      <c r="C39" s="10"/>
      <c r="D39" s="10"/>
      <c r="E39" s="10"/>
      <c r="F39" s="14"/>
      <c r="G39" s="14"/>
      <c r="H39" s="14"/>
      <c r="I39" s="14"/>
      <c r="J39" s="14"/>
      <c r="K39" s="14"/>
      <c r="L39" s="14"/>
      <c r="M39" s="352">
        <f>M37+M38</f>
        <v>0</v>
      </c>
      <c r="N39" s="353"/>
      <c r="O39" s="353"/>
      <c r="P39" s="69">
        <f>P37+P38</f>
        <v>0</v>
      </c>
      <c r="Q39" s="69">
        <f>Q37+Q38</f>
        <v>0</v>
      </c>
      <c r="R39" s="69">
        <f>R37+R38</f>
        <v>0</v>
      </c>
      <c r="S39" s="344">
        <f>S37+S38</f>
        <v>0</v>
      </c>
      <c r="T39" s="345"/>
      <c r="U39" s="344">
        <f>U37+U38</f>
        <v>0</v>
      </c>
      <c r="V39" s="345"/>
      <c r="W39" s="344">
        <f>W37+W38</f>
        <v>0</v>
      </c>
      <c r="X39" s="345"/>
      <c r="Y39" s="344">
        <f>Y37+Y38</f>
        <v>0</v>
      </c>
      <c r="Z39" s="345"/>
      <c r="AA39" s="344">
        <f>AA37+AA38</f>
        <v>0</v>
      </c>
      <c r="AB39" s="346"/>
      <c r="AC39" s="69">
        <f>AC37+AC38</f>
        <v>0</v>
      </c>
      <c r="AD39" s="347"/>
      <c r="AE39" s="348"/>
      <c r="AF39" s="348"/>
      <c r="AG39" s="348"/>
      <c r="AH39" s="348"/>
      <c r="AI39" s="348"/>
      <c r="AJ39" s="348"/>
      <c r="AK39" s="348"/>
      <c r="AL39" s="56"/>
      <c r="AM39" s="354"/>
      <c r="AN39" s="354"/>
      <c r="AO39" s="354"/>
      <c r="AP39" s="354"/>
      <c r="AQ39" s="354"/>
      <c r="AR39" s="354"/>
      <c r="AS39" s="354"/>
      <c r="AT39" s="354"/>
      <c r="AU39" s="354"/>
      <c r="AV39" s="354"/>
      <c r="AW39" s="354"/>
      <c r="AX39" s="354"/>
      <c r="AY39" s="354"/>
      <c r="AZ39" s="354"/>
      <c r="BA39" s="354"/>
      <c r="BB39" s="355"/>
      <c r="BM39" s="136"/>
      <c r="BN39" s="137"/>
      <c r="BO39" s="136"/>
      <c r="BP39" s="137"/>
      <c r="BQ39" s="136"/>
      <c r="BR39" s="137"/>
      <c r="BS39" s="136"/>
      <c r="BT39" s="137"/>
      <c r="BU39" s="136" t="s">
        <v>65</v>
      </c>
      <c r="BV39" s="136" t="s">
        <v>65</v>
      </c>
      <c r="BW39" s="136" t="s">
        <v>63</v>
      </c>
      <c r="BX39" s="137"/>
      <c r="BY39" s="136" t="s">
        <v>63</v>
      </c>
      <c r="BZ39" s="137"/>
      <c r="CA39" s="136" t="s">
        <v>62</v>
      </c>
      <c r="CB39" s="137"/>
      <c r="CC39" s="136" t="s">
        <v>62</v>
      </c>
      <c r="CD39" s="137"/>
      <c r="CE39" s="136" t="s">
        <v>61</v>
      </c>
      <c r="CF39" s="137"/>
      <c r="CG39" s="136" t="s">
        <v>61</v>
      </c>
      <c r="CH39" s="137"/>
      <c r="CI39" s="136" t="s">
        <v>98</v>
      </c>
      <c r="CJ39" s="137"/>
      <c r="CK39" s="136" t="s">
        <v>98</v>
      </c>
      <c r="CL39" s="137"/>
      <c r="CM39" s="136" t="s">
        <v>60</v>
      </c>
      <c r="CN39" s="137"/>
      <c r="CO39" s="136" t="s">
        <v>60</v>
      </c>
      <c r="CP39" s="137"/>
      <c r="CQ39" s="136" t="s">
        <v>60</v>
      </c>
      <c r="CR39" s="137"/>
      <c r="CS39" s="136" t="s">
        <v>60</v>
      </c>
      <c r="CT39" s="136"/>
      <c r="CU39" s="136"/>
      <c r="CV39" s="137"/>
      <c r="CW39" s="136"/>
      <c r="CX39" s="137"/>
      <c r="CY39" s="136"/>
      <c r="CZ39" s="137"/>
      <c r="DA39" s="136"/>
      <c r="DB39" s="137"/>
      <c r="DC39" s="136"/>
      <c r="DD39" s="137"/>
      <c r="DE39" s="136"/>
      <c r="DF39" s="137"/>
      <c r="DG39" s="136"/>
      <c r="DH39" s="137"/>
      <c r="DI39" s="136"/>
      <c r="DJ39" s="137"/>
      <c r="DK39" s="136"/>
      <c r="DL39" s="137"/>
      <c r="DM39" s="136"/>
      <c r="DN39" s="137"/>
      <c r="DO39" s="136"/>
      <c r="DP39" s="137"/>
      <c r="DQ39" s="133"/>
      <c r="DR39" s="134"/>
      <c r="DS39" s="133"/>
      <c r="DT39" s="133"/>
      <c r="DU39" s="133" t="s">
        <v>108</v>
      </c>
      <c r="DV39" s="133"/>
      <c r="DW39" s="133"/>
      <c r="DX39" s="133"/>
      <c r="DY39" s="133"/>
      <c r="DZ39" s="135"/>
      <c r="EC39" s="51"/>
      <c r="ED39" s="51"/>
      <c r="EE39" s="51"/>
      <c r="EF39" s="51"/>
      <c r="EG39" s="51"/>
      <c r="EH39" s="51"/>
      <c r="EI39" s="51"/>
      <c r="EJ39" s="51"/>
      <c r="EK39" s="51"/>
      <c r="EL39" s="51"/>
      <c r="EM39" s="51"/>
      <c r="EN39" s="51"/>
      <c r="EO39" s="51"/>
      <c r="EP39" s="51"/>
      <c r="EQ39" s="51"/>
      <c r="ER39" s="51"/>
      <c r="ES39" s="51"/>
      <c r="ET39" s="51"/>
      <c r="EU39" s="51"/>
      <c r="EV39" s="51"/>
      <c r="EW39" s="51"/>
      <c r="EX39" s="51"/>
      <c r="EY39" s="51"/>
      <c r="EZ39" s="51"/>
      <c r="FA39" s="51"/>
      <c r="FB39" s="51"/>
      <c r="FC39" s="51"/>
      <c r="FD39" s="51"/>
      <c r="FE39" s="51"/>
      <c r="FF39" s="51"/>
      <c r="FG39" s="51"/>
      <c r="FH39" s="51"/>
      <c r="FI39" s="51"/>
      <c r="FJ39" s="51"/>
      <c r="FK39" s="51"/>
      <c r="FL39" s="51"/>
      <c r="FM39" s="51"/>
      <c r="FN39" s="51"/>
      <c r="FO39" s="51"/>
      <c r="FP39" s="51"/>
      <c r="FQ39" s="51"/>
      <c r="FR39" s="51"/>
      <c r="FS39" s="51"/>
      <c r="FT39" s="51"/>
      <c r="FU39" s="51"/>
      <c r="FV39" s="51"/>
      <c r="FW39" s="51"/>
      <c r="FX39" s="51"/>
      <c r="FY39" s="51"/>
      <c r="FZ39" s="51"/>
      <c r="GA39" s="51"/>
      <c r="GB39" s="51"/>
      <c r="GC39" s="51"/>
      <c r="GD39" s="51"/>
      <c r="GE39" s="51"/>
    </row>
    <row r="40" spans="1:187" ht="16.2" customHeight="1" x14ac:dyDescent="0.3">
      <c r="A40" s="49" t="s">
        <v>155</v>
      </c>
      <c r="B40" s="48"/>
      <c r="C40" s="48"/>
      <c r="D40" s="48"/>
      <c r="E40" s="374" t="s">
        <v>177</v>
      </c>
      <c r="F40" s="374"/>
      <c r="G40" s="374"/>
      <c r="H40" s="374"/>
      <c r="I40" s="374"/>
      <c r="J40" s="374"/>
      <c r="K40" s="374"/>
      <c r="L40" s="374"/>
      <c r="M40" s="374"/>
      <c r="N40" s="374"/>
      <c r="O40" s="374"/>
      <c r="P40" s="374"/>
      <c r="Q40" s="374"/>
      <c r="R40" s="374"/>
      <c r="S40" s="374"/>
      <c r="T40" s="374"/>
      <c r="U40" s="374"/>
      <c r="V40" s="374"/>
      <c r="W40" s="374"/>
      <c r="X40" s="374"/>
      <c r="Y40" s="374"/>
      <c r="Z40" s="374"/>
      <c r="AA40" s="374"/>
      <c r="AB40" s="374"/>
      <c r="AC40" s="374"/>
      <c r="AD40" s="374"/>
      <c r="AE40" s="374"/>
      <c r="AF40" s="374"/>
      <c r="AG40" s="374"/>
      <c r="AH40" s="374"/>
      <c r="AI40" s="374"/>
      <c r="AJ40" s="374"/>
      <c r="AK40" s="374"/>
      <c r="AL40" s="374"/>
      <c r="AM40" s="374"/>
      <c r="AN40" s="374"/>
      <c r="AO40" s="374"/>
      <c r="AP40" s="374"/>
      <c r="AQ40" s="374"/>
      <c r="AR40" s="374"/>
      <c r="AS40" s="374"/>
      <c r="AT40" s="374"/>
      <c r="AU40" s="374"/>
      <c r="AV40" s="374"/>
      <c r="AW40" s="374"/>
      <c r="AX40" s="374"/>
      <c r="AY40" s="374"/>
      <c r="AZ40" s="374"/>
      <c r="BA40" s="374"/>
      <c r="BB40" s="375"/>
      <c r="BO40" s="133"/>
      <c r="BQ40" s="133"/>
      <c r="BS40" s="136">
        <v>30</v>
      </c>
      <c r="BT40" s="137"/>
      <c r="BU40" s="136">
        <v>30</v>
      </c>
      <c r="BV40" s="137"/>
      <c r="BW40" s="136">
        <v>50</v>
      </c>
      <c r="BX40" s="137"/>
      <c r="BY40" s="136">
        <v>50</v>
      </c>
      <c r="BZ40" s="137"/>
      <c r="CA40" s="136" t="s">
        <v>57</v>
      </c>
      <c r="CB40" s="136" t="s">
        <v>57</v>
      </c>
      <c r="CC40" s="136" t="s">
        <v>88</v>
      </c>
      <c r="CD40" s="137"/>
      <c r="CE40" s="136" t="s">
        <v>88</v>
      </c>
      <c r="CF40" s="137"/>
      <c r="CG40" s="136" t="s">
        <v>56</v>
      </c>
      <c r="CH40" s="137"/>
      <c r="CI40" s="136" t="s">
        <v>56</v>
      </c>
      <c r="CJ40" s="137"/>
      <c r="CK40" s="136" t="s">
        <v>55</v>
      </c>
      <c r="CL40" s="137"/>
      <c r="CM40" s="136" t="s">
        <v>55</v>
      </c>
      <c r="CN40" s="137"/>
      <c r="CO40" s="136" t="s">
        <v>99</v>
      </c>
      <c r="CP40" s="137"/>
      <c r="CQ40" s="136" t="s">
        <v>55</v>
      </c>
      <c r="CR40" s="137"/>
      <c r="CS40" s="136" t="s">
        <v>99</v>
      </c>
      <c r="CT40" s="136"/>
      <c r="CU40" s="136" t="s">
        <v>99</v>
      </c>
      <c r="CV40" s="137"/>
      <c r="CW40" s="136" t="s">
        <v>54</v>
      </c>
      <c r="CX40" s="137"/>
      <c r="CY40" s="136" t="s">
        <v>54</v>
      </c>
      <c r="CZ40" s="137"/>
      <c r="DA40" s="136" t="s">
        <v>81</v>
      </c>
      <c r="DB40" s="137"/>
      <c r="DC40" s="136" t="s">
        <v>81</v>
      </c>
      <c r="DD40" s="137"/>
      <c r="DE40" s="136" t="s">
        <v>82</v>
      </c>
      <c r="DF40" s="137"/>
      <c r="DG40" s="136" t="s">
        <v>82</v>
      </c>
      <c r="DH40" s="137"/>
      <c r="DI40" s="136" t="s">
        <v>83</v>
      </c>
      <c r="DJ40" s="137"/>
      <c r="DK40" s="136" t="s">
        <v>83</v>
      </c>
      <c r="DL40" s="137"/>
      <c r="DM40" s="136" t="s">
        <v>84</v>
      </c>
      <c r="DN40" s="137"/>
      <c r="DO40" s="136" t="s">
        <v>84</v>
      </c>
      <c r="DP40" s="137"/>
      <c r="DQ40" s="136" t="s">
        <v>85</v>
      </c>
      <c r="DR40" s="137"/>
      <c r="DS40" s="136" t="s">
        <v>85</v>
      </c>
      <c r="DT40" s="137"/>
      <c r="DU40" s="136" t="s">
        <v>53</v>
      </c>
      <c r="DV40" s="137"/>
      <c r="DW40" s="136" t="s">
        <v>53</v>
      </c>
      <c r="DX40" s="134"/>
      <c r="DY40" s="133"/>
      <c r="DZ40" s="135"/>
      <c r="EA40" s="135"/>
      <c r="EB40" s="135"/>
      <c r="EC40" s="52"/>
      <c r="ED40" s="52"/>
      <c r="EE40" s="52"/>
      <c r="EF40" s="52"/>
      <c r="EG40" s="51"/>
      <c r="EH40" s="51"/>
      <c r="EI40" s="51"/>
      <c r="EJ40" s="51"/>
      <c r="EK40" s="51"/>
      <c r="EL40" s="51"/>
      <c r="EM40" s="51"/>
      <c r="EN40" s="51"/>
      <c r="EO40" s="51"/>
      <c r="EP40" s="51"/>
      <c r="EQ40" s="51"/>
      <c r="ER40" s="51"/>
      <c r="ES40" s="51"/>
      <c r="ET40" s="51"/>
      <c r="EU40" s="51"/>
      <c r="EV40" s="51"/>
      <c r="EW40" s="51"/>
      <c r="EX40" s="51"/>
      <c r="EY40" s="51"/>
      <c r="EZ40" s="51"/>
      <c r="FA40" s="51"/>
      <c r="FB40" s="51"/>
      <c r="FC40" s="51"/>
      <c r="FD40" s="51"/>
      <c r="FE40" s="51"/>
      <c r="FF40" s="51"/>
      <c r="FG40" s="51"/>
      <c r="FH40" s="51"/>
      <c r="FI40" s="51"/>
      <c r="FJ40" s="51"/>
      <c r="FK40" s="51"/>
      <c r="FL40" s="51"/>
      <c r="FM40" s="51"/>
      <c r="FN40" s="51"/>
      <c r="FO40" s="51"/>
      <c r="FP40" s="51"/>
      <c r="FQ40" s="51"/>
      <c r="FR40" s="51"/>
      <c r="FS40" s="51"/>
      <c r="FT40" s="51"/>
      <c r="FU40" s="51"/>
      <c r="FV40" s="51"/>
      <c r="FW40" s="51"/>
      <c r="FX40" s="51"/>
      <c r="FY40" s="51"/>
      <c r="FZ40" s="51"/>
      <c r="GA40" s="51"/>
      <c r="GB40" s="51"/>
      <c r="GC40" s="51"/>
      <c r="GD40" s="51"/>
      <c r="GE40" s="51"/>
    </row>
    <row r="41" spans="1:187" ht="16.2" customHeight="1" x14ac:dyDescent="0.3">
      <c r="A41" s="50"/>
      <c r="B41" s="47"/>
      <c r="C41" s="8"/>
      <c r="D41" s="8"/>
      <c r="E41" s="376" t="s">
        <v>206</v>
      </c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6"/>
      <c r="V41" s="376"/>
      <c r="W41" s="376"/>
      <c r="X41" s="376"/>
      <c r="Y41" s="376"/>
      <c r="Z41" s="376"/>
      <c r="AA41" s="376"/>
      <c r="AB41" s="376"/>
      <c r="AC41" s="376"/>
      <c r="AD41" s="376"/>
      <c r="AE41" s="376"/>
      <c r="AF41" s="376"/>
      <c r="AG41" s="376"/>
      <c r="AH41" s="376"/>
      <c r="AI41" s="376"/>
      <c r="AJ41" s="376"/>
      <c r="AK41" s="376"/>
      <c r="AL41" s="376"/>
      <c r="AM41" s="376"/>
      <c r="AN41" s="376"/>
      <c r="AO41" s="376"/>
      <c r="AP41" s="376"/>
      <c r="AQ41" s="376"/>
      <c r="AR41" s="376"/>
      <c r="AS41" s="376"/>
      <c r="AT41" s="376"/>
      <c r="AU41" s="376"/>
      <c r="AV41" s="376"/>
      <c r="AW41" s="376"/>
      <c r="AX41" s="376"/>
      <c r="AY41" s="376"/>
      <c r="AZ41" s="376"/>
      <c r="BA41" s="376"/>
      <c r="BB41" s="377"/>
      <c r="BO41" s="133"/>
      <c r="BQ41" s="133"/>
      <c r="BS41" s="133"/>
      <c r="BT41" s="134"/>
      <c r="BU41" s="133"/>
      <c r="BV41" s="134"/>
      <c r="BX41" s="134"/>
      <c r="BY41" s="133"/>
      <c r="BZ41" s="134"/>
      <c r="CA41" s="133"/>
      <c r="CC41" s="133"/>
      <c r="CD41" s="134"/>
      <c r="CE41" s="133"/>
      <c r="CF41" s="134"/>
      <c r="CG41" s="133"/>
      <c r="CH41" s="134"/>
      <c r="CI41" s="133"/>
      <c r="CJ41" s="134"/>
      <c r="CK41" s="133"/>
      <c r="CL41" s="134"/>
      <c r="CM41" s="133"/>
      <c r="CN41" s="134"/>
      <c r="CO41" s="133"/>
      <c r="CP41" s="134"/>
      <c r="CQ41" s="133"/>
      <c r="CR41" s="134"/>
      <c r="CS41" s="133"/>
      <c r="CT41" s="133"/>
      <c r="CU41" s="133"/>
      <c r="CV41" s="134"/>
      <c r="CW41" s="133"/>
      <c r="CX41" s="134"/>
      <c r="CY41" s="133"/>
      <c r="CZ41" s="134"/>
      <c r="DA41" s="133"/>
      <c r="DB41" s="134"/>
      <c r="DC41" s="133"/>
      <c r="DD41" s="134"/>
      <c r="DE41" s="133"/>
      <c r="DF41" s="134"/>
      <c r="DG41" s="133"/>
      <c r="DH41" s="134"/>
      <c r="DI41" s="133"/>
      <c r="DJ41" s="134"/>
      <c r="DK41" s="133"/>
      <c r="DL41" s="134"/>
      <c r="DM41" s="133"/>
      <c r="DN41" s="134"/>
      <c r="DO41" s="133"/>
      <c r="DP41" s="134"/>
      <c r="DQ41" s="133"/>
      <c r="DR41" s="134"/>
      <c r="DS41" s="133"/>
      <c r="DT41" s="134"/>
      <c r="DU41" s="133"/>
      <c r="DV41" s="134"/>
      <c r="DW41" s="133"/>
      <c r="DX41" s="134"/>
      <c r="DY41" s="133"/>
      <c r="DZ41" s="135"/>
      <c r="EA41" s="135"/>
      <c r="EB41" s="135"/>
      <c r="EC41" s="52"/>
      <c r="ED41" s="52"/>
      <c r="EE41" s="52"/>
      <c r="EF41" s="52"/>
      <c r="EG41" s="51"/>
      <c r="EH41" s="51"/>
      <c r="EI41" s="51"/>
      <c r="EJ41" s="51"/>
      <c r="EK41" s="51"/>
      <c r="EL41" s="51"/>
      <c r="EM41" s="51"/>
      <c r="EN41" s="51"/>
      <c r="EO41" s="51"/>
      <c r="EP41" s="51"/>
      <c r="EQ41" s="51"/>
      <c r="ER41" s="51"/>
      <c r="ES41" s="51"/>
      <c r="ET41" s="51"/>
      <c r="EU41" s="51"/>
      <c r="EV41" s="51"/>
      <c r="EW41" s="51"/>
      <c r="EX41" s="51"/>
      <c r="EY41" s="51"/>
      <c r="EZ41" s="51"/>
      <c r="FA41" s="51"/>
      <c r="FB41" s="51"/>
      <c r="FC41" s="51"/>
      <c r="FD41" s="51"/>
      <c r="FE41" s="51"/>
      <c r="FF41" s="51"/>
      <c r="FG41" s="51"/>
      <c r="FH41" s="51"/>
      <c r="FI41" s="51"/>
      <c r="FJ41" s="51"/>
      <c r="FK41" s="51"/>
      <c r="FL41" s="51"/>
      <c r="FM41" s="51"/>
      <c r="FN41" s="51"/>
      <c r="FO41" s="51"/>
      <c r="FP41" s="51"/>
      <c r="FQ41" s="51"/>
      <c r="FR41" s="51"/>
      <c r="FS41" s="51"/>
      <c r="FT41" s="51"/>
      <c r="FU41" s="51"/>
      <c r="FV41" s="51"/>
      <c r="FW41" s="51"/>
      <c r="FX41" s="51"/>
      <c r="FY41" s="51"/>
      <c r="FZ41" s="51"/>
      <c r="GA41" s="51"/>
      <c r="GB41" s="51"/>
      <c r="GC41" s="51"/>
      <c r="GD41" s="51"/>
      <c r="GE41" s="51"/>
    </row>
    <row r="42" spans="1:187" ht="12.6" customHeight="1" x14ac:dyDescent="0.3">
      <c r="A42" s="373" t="s">
        <v>51</v>
      </c>
      <c r="B42" s="373"/>
      <c r="C42" s="373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  <c r="AN42" s="373"/>
      <c r="AO42" s="373"/>
      <c r="AP42" s="373"/>
      <c r="AQ42" s="373"/>
      <c r="AR42" s="373"/>
      <c r="AS42" s="373"/>
      <c r="AT42" s="373"/>
      <c r="AU42" s="373"/>
      <c r="AV42" s="373"/>
      <c r="AW42" s="373"/>
      <c r="AX42" s="373"/>
      <c r="AY42" s="373"/>
      <c r="AZ42" s="373"/>
      <c r="BA42" s="373"/>
      <c r="BB42" s="373"/>
      <c r="DT42" s="140"/>
      <c r="DU42" s="140"/>
      <c r="DV42" s="140"/>
      <c r="DW42" s="140"/>
      <c r="DX42" s="140"/>
      <c r="DY42" s="140"/>
      <c r="EC42" s="51"/>
      <c r="ED42" s="51"/>
      <c r="EE42" s="51"/>
      <c r="EF42" s="51"/>
      <c r="EG42" s="51"/>
      <c r="EH42" s="51"/>
      <c r="EI42" s="51"/>
      <c r="EJ42" s="51"/>
      <c r="EK42" s="51"/>
      <c r="EL42" s="51"/>
      <c r="EM42" s="51"/>
      <c r="EN42" s="51"/>
      <c r="EO42" s="51"/>
      <c r="EP42" s="51"/>
      <c r="EQ42" s="51"/>
      <c r="ER42" s="51"/>
      <c r="ES42" s="51"/>
      <c r="ET42" s="51"/>
      <c r="EU42" s="51"/>
      <c r="EV42" s="51"/>
      <c r="EW42" s="51"/>
      <c r="EX42" s="51"/>
      <c r="EY42" s="51"/>
      <c r="EZ42" s="51"/>
      <c r="FA42" s="51"/>
      <c r="FB42" s="51"/>
      <c r="FC42" s="51"/>
      <c r="FD42" s="51"/>
      <c r="FE42" s="51"/>
      <c r="FF42" s="51"/>
      <c r="FG42" s="51"/>
      <c r="FH42" s="51"/>
      <c r="FI42" s="51"/>
      <c r="FJ42" s="51"/>
      <c r="FK42" s="51"/>
      <c r="FL42" s="51"/>
      <c r="FM42" s="51"/>
      <c r="FN42" s="51"/>
      <c r="FO42" s="51"/>
      <c r="FP42" s="51"/>
      <c r="FQ42" s="51"/>
      <c r="FR42" s="51"/>
      <c r="FS42" s="51"/>
      <c r="FT42" s="51"/>
      <c r="FU42" s="51"/>
      <c r="FV42" s="51"/>
      <c r="FW42" s="51"/>
      <c r="FX42" s="51"/>
      <c r="FY42" s="51"/>
      <c r="FZ42" s="51"/>
      <c r="GA42" s="51"/>
      <c r="GB42" s="51"/>
      <c r="GC42" s="51"/>
      <c r="GD42" s="51"/>
      <c r="GE42" s="51"/>
    </row>
    <row r="43" spans="1:187" x14ac:dyDescent="0.3"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  <c r="ET43" s="51"/>
      <c r="EU43" s="51"/>
      <c r="EV43" s="51"/>
      <c r="EW43" s="51"/>
      <c r="EX43" s="51"/>
      <c r="EY43" s="51"/>
      <c r="EZ43" s="51"/>
      <c r="FA43" s="51"/>
      <c r="FB43" s="51"/>
      <c r="FC43" s="51"/>
      <c r="FD43" s="51"/>
      <c r="FE43" s="51"/>
      <c r="FF43" s="51"/>
      <c r="FG43" s="51"/>
      <c r="FH43" s="51"/>
      <c r="FI43" s="51"/>
      <c r="FJ43" s="51"/>
      <c r="FK43" s="51"/>
      <c r="FL43" s="51"/>
      <c r="FM43" s="51"/>
      <c r="FN43" s="51"/>
      <c r="FO43" s="51"/>
      <c r="FP43" s="51"/>
      <c r="FQ43" s="51"/>
      <c r="FR43" s="51"/>
      <c r="FS43" s="51"/>
      <c r="FT43" s="51"/>
      <c r="FU43" s="51"/>
      <c r="FV43" s="51"/>
      <c r="FW43" s="51"/>
      <c r="FX43" s="51"/>
      <c r="FY43" s="51"/>
      <c r="FZ43" s="51"/>
      <c r="GA43" s="51"/>
      <c r="GB43" s="51"/>
      <c r="GC43" s="51"/>
      <c r="GD43" s="51"/>
      <c r="GE43" s="51"/>
    </row>
    <row r="44" spans="1:187" x14ac:dyDescent="0.3"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  <c r="ET44" s="51"/>
      <c r="EU44" s="51"/>
      <c r="EV44" s="51"/>
      <c r="EW44" s="51"/>
      <c r="EX44" s="51"/>
      <c r="EY44" s="51"/>
      <c r="EZ44" s="51"/>
      <c r="FA44" s="51"/>
      <c r="FB44" s="51"/>
      <c r="FC44" s="51"/>
      <c r="FD44" s="51"/>
      <c r="FE44" s="51"/>
      <c r="FF44" s="51"/>
      <c r="FG44" s="51"/>
      <c r="FH44" s="51"/>
      <c r="FI44" s="51"/>
      <c r="FJ44" s="51"/>
      <c r="FK44" s="51"/>
      <c r="FL44" s="51"/>
      <c r="FM44" s="51"/>
      <c r="FN44" s="51"/>
      <c r="FO44" s="51"/>
      <c r="FP44" s="51"/>
      <c r="FQ44" s="51"/>
      <c r="FR44" s="51"/>
      <c r="FS44" s="51"/>
      <c r="FT44" s="51"/>
      <c r="FU44" s="51"/>
      <c r="FV44" s="51"/>
      <c r="FW44" s="51"/>
      <c r="FX44" s="51"/>
      <c r="FY44" s="51"/>
      <c r="FZ44" s="51"/>
      <c r="GA44" s="51"/>
      <c r="GB44" s="51"/>
      <c r="GC44" s="51"/>
      <c r="GD44" s="51"/>
      <c r="GE44" s="51"/>
    </row>
    <row r="45" spans="1:187" x14ac:dyDescent="0.3"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  <c r="ET45" s="51"/>
      <c r="EU45" s="51"/>
      <c r="EV45" s="51"/>
      <c r="EW45" s="51"/>
      <c r="EX45" s="51"/>
      <c r="EY45" s="51"/>
      <c r="EZ45" s="51"/>
      <c r="FA45" s="51"/>
      <c r="FB45" s="51"/>
      <c r="FC45" s="51"/>
      <c r="FD45" s="51"/>
      <c r="FE45" s="51"/>
      <c r="FF45" s="51"/>
      <c r="FG45" s="51"/>
      <c r="FH45" s="51"/>
      <c r="FI45" s="51"/>
      <c r="FJ45" s="51"/>
      <c r="FK45" s="51"/>
      <c r="FL45" s="51"/>
      <c r="FM45" s="51"/>
      <c r="FN45" s="51"/>
      <c r="FO45" s="51"/>
      <c r="FP45" s="51"/>
      <c r="FQ45" s="51"/>
      <c r="FR45" s="51"/>
      <c r="FS45" s="51"/>
      <c r="FT45" s="51"/>
      <c r="FU45" s="51"/>
      <c r="FV45" s="51"/>
      <c r="FW45" s="51"/>
      <c r="FX45" s="51"/>
      <c r="FY45" s="51"/>
      <c r="FZ45" s="51"/>
      <c r="GA45" s="51"/>
      <c r="GB45" s="51"/>
      <c r="GC45" s="51"/>
      <c r="GD45" s="51"/>
      <c r="GE45" s="51"/>
    </row>
    <row r="46" spans="1:187" x14ac:dyDescent="0.3"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  <c r="GB46" s="51"/>
      <c r="GC46" s="51"/>
      <c r="GD46" s="51"/>
      <c r="GE46" s="51"/>
    </row>
    <row r="47" spans="1:187" x14ac:dyDescent="0.3"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  <c r="GB47" s="51"/>
      <c r="GC47" s="51"/>
      <c r="GD47" s="51"/>
      <c r="GE47" s="51"/>
    </row>
    <row r="48" spans="1:187" x14ac:dyDescent="0.3">
      <c r="EC48" s="51"/>
      <c r="ED48" s="51"/>
      <c r="EE48" s="51"/>
      <c r="EF48" s="51"/>
      <c r="EG48" s="51"/>
      <c r="EH48" s="51"/>
      <c r="EI48" s="51"/>
      <c r="EJ48" s="51"/>
      <c r="EK48" s="51"/>
      <c r="EL48" s="51"/>
      <c r="EM48" s="51"/>
      <c r="EN48" s="51"/>
      <c r="EO48" s="51"/>
      <c r="EP48" s="51"/>
      <c r="EQ48" s="51"/>
      <c r="ER48" s="51"/>
      <c r="ES48" s="51"/>
      <c r="ET48" s="51"/>
      <c r="EU48" s="51"/>
      <c r="EV48" s="51"/>
      <c r="EW48" s="51"/>
      <c r="EX48" s="51"/>
      <c r="EY48" s="51"/>
      <c r="EZ48" s="51"/>
      <c r="FA48" s="51"/>
      <c r="FB48" s="51"/>
      <c r="FC48" s="51"/>
      <c r="FD48" s="51"/>
      <c r="FE48" s="51"/>
      <c r="FF48" s="51"/>
      <c r="FG48" s="51"/>
      <c r="FH48" s="51"/>
      <c r="FI48" s="51"/>
      <c r="FJ48" s="51"/>
      <c r="FK48" s="51"/>
      <c r="FL48" s="51"/>
      <c r="FM48" s="51"/>
      <c r="FN48" s="51"/>
      <c r="FO48" s="51"/>
      <c r="FP48" s="51"/>
      <c r="FQ48" s="51"/>
      <c r="FR48" s="51"/>
      <c r="FS48" s="51"/>
      <c r="FT48" s="51"/>
      <c r="FU48" s="51"/>
      <c r="FV48" s="51"/>
      <c r="FW48" s="51"/>
      <c r="FX48" s="51"/>
      <c r="FY48" s="51"/>
      <c r="FZ48" s="51"/>
      <c r="GA48" s="51"/>
      <c r="GB48" s="51"/>
      <c r="GC48" s="51"/>
      <c r="GD48" s="51"/>
      <c r="GE48" s="51"/>
    </row>
    <row r="49" spans="133:187" x14ac:dyDescent="0.3"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  <c r="EN49" s="51"/>
      <c r="EO49" s="51"/>
      <c r="EP49" s="51"/>
      <c r="EQ49" s="51"/>
      <c r="ER49" s="51"/>
      <c r="ES49" s="51"/>
      <c r="ET49" s="51"/>
      <c r="EU49" s="51"/>
      <c r="EV49" s="51"/>
      <c r="EW49" s="51"/>
      <c r="EX49" s="51"/>
      <c r="EY49" s="51"/>
      <c r="EZ49" s="51"/>
      <c r="FA49" s="51"/>
      <c r="FB49" s="51"/>
      <c r="FC49" s="51"/>
      <c r="FD49" s="51"/>
      <c r="FE49" s="51"/>
      <c r="FF49" s="51"/>
      <c r="FG49" s="51"/>
      <c r="FH49" s="51"/>
      <c r="FI49" s="51"/>
      <c r="FJ49" s="51"/>
      <c r="FK49" s="51"/>
      <c r="FL49" s="51"/>
      <c r="FM49" s="51"/>
      <c r="FN49" s="51"/>
      <c r="FO49" s="51"/>
      <c r="FP49" s="51"/>
      <c r="FQ49" s="51"/>
      <c r="FR49" s="51"/>
      <c r="FS49" s="51"/>
      <c r="FT49" s="51"/>
      <c r="FU49" s="51"/>
      <c r="FV49" s="51"/>
      <c r="FW49" s="51"/>
      <c r="FX49" s="51"/>
      <c r="FY49" s="51"/>
      <c r="FZ49" s="51"/>
      <c r="GA49" s="51"/>
      <c r="GB49" s="51"/>
      <c r="GC49" s="51"/>
      <c r="GD49" s="51"/>
      <c r="GE49" s="51"/>
    </row>
    <row r="50" spans="133:187" x14ac:dyDescent="0.3"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51"/>
      <c r="FE50" s="51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51"/>
      <c r="FQ50" s="51"/>
      <c r="FR50" s="51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</row>
    <row r="51" spans="133:187" x14ac:dyDescent="0.3"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  <c r="FL51" s="51"/>
      <c r="FM51" s="51"/>
      <c r="FN51" s="51"/>
      <c r="FO51" s="51"/>
      <c r="FP51" s="51"/>
      <c r="FQ51" s="51"/>
      <c r="FR51" s="51"/>
      <c r="FS51" s="51"/>
      <c r="FT51" s="51"/>
      <c r="FU51" s="51"/>
      <c r="FV51" s="51"/>
      <c r="FW51" s="51"/>
      <c r="FX51" s="51"/>
      <c r="FY51" s="51"/>
      <c r="FZ51" s="51"/>
      <c r="GA51" s="51"/>
      <c r="GB51" s="51"/>
      <c r="GC51" s="51"/>
      <c r="GD51" s="51"/>
      <c r="GE51" s="51"/>
    </row>
    <row r="52" spans="133:187" x14ac:dyDescent="0.3"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</row>
  </sheetData>
  <sheetProtection password="DBD9" sheet="1" selectLockedCells="1"/>
  <mergeCells count="412">
    <mergeCell ref="E20:L20"/>
    <mergeCell ref="E21:L21"/>
    <mergeCell ref="E22:L22"/>
    <mergeCell ref="E36:L36"/>
    <mergeCell ref="E32:L32"/>
    <mergeCell ref="E33:L33"/>
    <mergeCell ref="E34:L34"/>
    <mergeCell ref="E35:L35"/>
    <mergeCell ref="E28:L28"/>
    <mergeCell ref="E29:L29"/>
    <mergeCell ref="E30:L30"/>
    <mergeCell ref="E31:L31"/>
    <mergeCell ref="A9:A11"/>
    <mergeCell ref="A5:G5"/>
    <mergeCell ref="A42:BB42"/>
    <mergeCell ref="E40:BB40"/>
    <mergeCell ref="E41:BB41"/>
    <mergeCell ref="U37:V37"/>
    <mergeCell ref="W37:X37"/>
    <mergeCell ref="AA38:AB38"/>
    <mergeCell ref="S39:T39"/>
    <mergeCell ref="U39:V39"/>
    <mergeCell ref="E23:L23"/>
    <mergeCell ref="E12:L12"/>
    <mergeCell ref="E13:L13"/>
    <mergeCell ref="E14:L14"/>
    <mergeCell ref="E15:L15"/>
    <mergeCell ref="E16:L16"/>
    <mergeCell ref="E17:L17"/>
    <mergeCell ref="E24:L24"/>
    <mergeCell ref="E25:L25"/>
    <mergeCell ref="E26:L26"/>
    <mergeCell ref="E27:L27"/>
    <mergeCell ref="AL9:AL11"/>
    <mergeCell ref="E18:L18"/>
    <mergeCell ref="E19:L19"/>
    <mergeCell ref="O5:R5"/>
    <mergeCell ref="BH33:BJ33"/>
    <mergeCell ref="BH34:BJ34"/>
    <mergeCell ref="BH10:BJ11"/>
    <mergeCell ref="BH32:BJ32"/>
    <mergeCell ref="BD29:BF29"/>
    <mergeCell ref="BH29:BJ29"/>
    <mergeCell ref="BH30:BJ30"/>
    <mergeCell ref="BH31:BJ31"/>
    <mergeCell ref="BH28:BJ28"/>
    <mergeCell ref="BD31:BF31"/>
    <mergeCell ref="BD32:BF32"/>
    <mergeCell ref="BD25:BF25"/>
    <mergeCell ref="BD26:BF26"/>
    <mergeCell ref="BD27:BF27"/>
    <mergeCell ref="BD28:BF28"/>
    <mergeCell ref="BD15:BF15"/>
    <mergeCell ref="BD16:BF16"/>
    <mergeCell ref="BD17:BF17"/>
    <mergeCell ref="BD18:BF18"/>
    <mergeCell ref="BD12:BF12"/>
    <mergeCell ref="BH12:BJ12"/>
    <mergeCell ref="BD13:BF13"/>
    <mergeCell ref="BD34:BF34"/>
    <mergeCell ref="BD35:BF35"/>
    <mergeCell ref="BD36:BF36"/>
    <mergeCell ref="BH19:BJ19"/>
    <mergeCell ref="BH20:BJ20"/>
    <mergeCell ref="BH21:BJ21"/>
    <mergeCell ref="BH22:BJ22"/>
    <mergeCell ref="BH23:BJ23"/>
    <mergeCell ref="BH24:BJ24"/>
    <mergeCell ref="BH25:BJ25"/>
    <mergeCell ref="BH26:BJ26"/>
    <mergeCell ref="BH27:BJ27"/>
    <mergeCell ref="BD19:BF19"/>
    <mergeCell ref="BD20:BF20"/>
    <mergeCell ref="BD21:BF21"/>
    <mergeCell ref="BD22:BF22"/>
    <mergeCell ref="BD23:BF23"/>
    <mergeCell ref="BD24:BF24"/>
    <mergeCell ref="BD30:BF30"/>
    <mergeCell ref="B1:BB1"/>
    <mergeCell ref="B2:BB2"/>
    <mergeCell ref="Y12:Z12"/>
    <mergeCell ref="AA12:AB12"/>
    <mergeCell ref="AM11:AZ11"/>
    <mergeCell ref="AM12:AZ12"/>
    <mergeCell ref="BA12:BB12"/>
    <mergeCell ref="M12:O12"/>
    <mergeCell ref="W10:X10"/>
    <mergeCell ref="S12:T12"/>
    <mergeCell ref="U10:V10"/>
    <mergeCell ref="B3:BB3"/>
    <mergeCell ref="AM9:AZ9"/>
    <mergeCell ref="BA9:BB11"/>
    <mergeCell ref="M9:O9"/>
    <mergeCell ref="W12:X12"/>
    <mergeCell ref="U11:V11"/>
    <mergeCell ref="H5:N5"/>
    <mergeCell ref="C9:D11"/>
    <mergeCell ref="C12:D12"/>
    <mergeCell ref="P10:Q10"/>
    <mergeCell ref="S10:T10"/>
    <mergeCell ref="M10:O10"/>
    <mergeCell ref="E9:L11"/>
    <mergeCell ref="BD14:BF14"/>
    <mergeCell ref="BH13:BJ13"/>
    <mergeCell ref="BH14:BJ14"/>
    <mergeCell ref="BH15:BJ15"/>
    <mergeCell ref="BH16:BJ16"/>
    <mergeCell ref="BH17:BJ17"/>
    <mergeCell ref="BH18:BJ18"/>
    <mergeCell ref="Y37:Z37"/>
    <mergeCell ref="AA37:AB37"/>
    <mergeCell ref="AM37:BB37"/>
    <mergeCell ref="AD36:AK36"/>
    <mergeCell ref="AD37:AK37"/>
    <mergeCell ref="AM36:AZ36"/>
    <mergeCell ref="Y35:Z35"/>
    <mergeCell ref="AA35:AB35"/>
    <mergeCell ref="AA19:AB19"/>
    <mergeCell ref="AD19:AK19"/>
    <mergeCell ref="AM19:AZ19"/>
    <mergeCell ref="BA15:BB15"/>
    <mergeCell ref="BD37:BF37"/>
    <mergeCell ref="BH37:BJ37"/>
    <mergeCell ref="BH35:BJ35"/>
    <mergeCell ref="BH36:BJ36"/>
    <mergeCell ref="BD33:BF33"/>
    <mergeCell ref="AM38:BB38"/>
    <mergeCell ref="W39:X39"/>
    <mergeCell ref="Y39:Z39"/>
    <mergeCell ref="AA39:AB39"/>
    <mergeCell ref="AD39:AK39"/>
    <mergeCell ref="AD38:AK38"/>
    <mergeCell ref="W38:X38"/>
    <mergeCell ref="Y38:Z38"/>
    <mergeCell ref="M36:O36"/>
    <mergeCell ref="S36:T36"/>
    <mergeCell ref="U36:V36"/>
    <mergeCell ref="W36:X36"/>
    <mergeCell ref="Y36:Z36"/>
    <mergeCell ref="AA36:AB36"/>
    <mergeCell ref="BA36:BB36"/>
    <mergeCell ref="M39:O39"/>
    <mergeCell ref="AM39:BB39"/>
    <mergeCell ref="S38:T38"/>
    <mergeCell ref="M37:O37"/>
    <mergeCell ref="M38:O38"/>
    <mergeCell ref="S37:T37"/>
    <mergeCell ref="U38:V38"/>
    <mergeCell ref="M34:O34"/>
    <mergeCell ref="S34:T34"/>
    <mergeCell ref="U34:V34"/>
    <mergeCell ref="W34:X34"/>
    <mergeCell ref="Y34:Z34"/>
    <mergeCell ref="AA34:AB34"/>
    <mergeCell ref="AM34:AZ34"/>
    <mergeCell ref="BA34:BB34"/>
    <mergeCell ref="AD35:AK35"/>
    <mergeCell ref="AM35:AZ35"/>
    <mergeCell ref="M35:O35"/>
    <mergeCell ref="S35:T35"/>
    <mergeCell ref="U35:V35"/>
    <mergeCell ref="W35:X35"/>
    <mergeCell ref="BA35:BB35"/>
    <mergeCell ref="AD34:AK34"/>
    <mergeCell ref="M33:O33"/>
    <mergeCell ref="S33:T33"/>
    <mergeCell ref="U33:V33"/>
    <mergeCell ref="W33:X33"/>
    <mergeCell ref="Y33:Z33"/>
    <mergeCell ref="AA33:AB33"/>
    <mergeCell ref="AM33:AZ33"/>
    <mergeCell ref="BA33:BB33"/>
    <mergeCell ref="Y32:Z32"/>
    <mergeCell ref="AD33:AK33"/>
    <mergeCell ref="M31:O31"/>
    <mergeCell ref="S31:T31"/>
    <mergeCell ref="U31:V31"/>
    <mergeCell ref="W31:X31"/>
    <mergeCell ref="Y31:Z31"/>
    <mergeCell ref="AA31:AB31"/>
    <mergeCell ref="AM31:AZ31"/>
    <mergeCell ref="BA31:BB31"/>
    <mergeCell ref="AA32:AB32"/>
    <mergeCell ref="AD32:AK32"/>
    <mergeCell ref="AM32:AZ32"/>
    <mergeCell ref="M32:O32"/>
    <mergeCell ref="S32:T32"/>
    <mergeCell ref="U32:V32"/>
    <mergeCell ref="W32:X32"/>
    <mergeCell ref="BA32:BB32"/>
    <mergeCell ref="AD31:AK31"/>
    <mergeCell ref="M29:O29"/>
    <mergeCell ref="S29:T29"/>
    <mergeCell ref="U29:V29"/>
    <mergeCell ref="W29:X29"/>
    <mergeCell ref="Y29:Z29"/>
    <mergeCell ref="AA29:AB29"/>
    <mergeCell ref="AM29:AZ29"/>
    <mergeCell ref="BA29:BB29"/>
    <mergeCell ref="M30:O30"/>
    <mergeCell ref="S30:T30"/>
    <mergeCell ref="U30:V30"/>
    <mergeCell ref="W30:X30"/>
    <mergeCell ref="Y30:Z30"/>
    <mergeCell ref="AA30:AB30"/>
    <mergeCell ref="AM30:AZ30"/>
    <mergeCell ref="BA30:BB30"/>
    <mergeCell ref="AD29:AK29"/>
    <mergeCell ref="AD30:AK30"/>
    <mergeCell ref="M28:O28"/>
    <mergeCell ref="S28:T28"/>
    <mergeCell ref="U28:V28"/>
    <mergeCell ref="W28:X28"/>
    <mergeCell ref="Y28:Z28"/>
    <mergeCell ref="AA28:AB28"/>
    <mergeCell ref="AD28:AK28"/>
    <mergeCell ref="AM28:AZ28"/>
    <mergeCell ref="BA28:BB28"/>
    <mergeCell ref="M27:O27"/>
    <mergeCell ref="S27:T27"/>
    <mergeCell ref="U27:V27"/>
    <mergeCell ref="W27:X27"/>
    <mergeCell ref="Y27:Z27"/>
    <mergeCell ref="AA27:AB27"/>
    <mergeCell ref="AD27:AK27"/>
    <mergeCell ref="AM27:AZ27"/>
    <mergeCell ref="BA27:BB27"/>
    <mergeCell ref="M26:O26"/>
    <mergeCell ref="S26:T26"/>
    <mergeCell ref="U26:V26"/>
    <mergeCell ref="W26:X26"/>
    <mergeCell ref="Y26:Z26"/>
    <mergeCell ref="AA26:AB26"/>
    <mergeCell ref="AD26:AK26"/>
    <mergeCell ref="AM26:AZ26"/>
    <mergeCell ref="BA26:BB26"/>
    <mergeCell ref="M25:O25"/>
    <mergeCell ref="S25:T25"/>
    <mergeCell ref="U25:V25"/>
    <mergeCell ref="W25:X25"/>
    <mergeCell ref="Y25:Z25"/>
    <mergeCell ref="AA25:AB25"/>
    <mergeCell ref="AD25:AK25"/>
    <mergeCell ref="AM25:AZ25"/>
    <mergeCell ref="BA25:BB25"/>
    <mergeCell ref="M23:O23"/>
    <mergeCell ref="S23:T23"/>
    <mergeCell ref="U23:V23"/>
    <mergeCell ref="W23:X23"/>
    <mergeCell ref="Y23:Z23"/>
    <mergeCell ref="AA23:AB23"/>
    <mergeCell ref="AM23:AZ23"/>
    <mergeCell ref="BA23:BB23"/>
    <mergeCell ref="M24:O24"/>
    <mergeCell ref="S24:T24"/>
    <mergeCell ref="U24:V24"/>
    <mergeCell ref="W24:X24"/>
    <mergeCell ref="Y24:Z24"/>
    <mergeCell ref="AA24:AB24"/>
    <mergeCell ref="AM24:AZ24"/>
    <mergeCell ref="BA24:BB24"/>
    <mergeCell ref="AD23:AK23"/>
    <mergeCell ref="AD24:AK24"/>
    <mergeCell ref="M21:O21"/>
    <mergeCell ref="S21:T21"/>
    <mergeCell ref="U21:V21"/>
    <mergeCell ref="W21:X21"/>
    <mergeCell ref="Y21:Z21"/>
    <mergeCell ref="AA21:AB21"/>
    <mergeCell ref="AM21:AZ21"/>
    <mergeCell ref="BA21:BB21"/>
    <mergeCell ref="M22:O22"/>
    <mergeCell ref="S22:T22"/>
    <mergeCell ref="U22:V22"/>
    <mergeCell ref="W22:X22"/>
    <mergeCell ref="Y22:Z22"/>
    <mergeCell ref="AA22:AB22"/>
    <mergeCell ref="AM22:AZ22"/>
    <mergeCell ref="BA22:BB22"/>
    <mergeCell ref="AD21:AK21"/>
    <mergeCell ref="AD22:AK22"/>
    <mergeCell ref="M19:O19"/>
    <mergeCell ref="S19:T19"/>
    <mergeCell ref="U19:V19"/>
    <mergeCell ref="W19:X19"/>
    <mergeCell ref="BA19:BB19"/>
    <mergeCell ref="M20:O20"/>
    <mergeCell ref="S20:T20"/>
    <mergeCell ref="U20:V20"/>
    <mergeCell ref="W20:X20"/>
    <mergeCell ref="Y20:Z20"/>
    <mergeCell ref="AA20:AB20"/>
    <mergeCell ref="AM20:AZ20"/>
    <mergeCell ref="BA20:BB20"/>
    <mergeCell ref="Y19:Z19"/>
    <mergeCell ref="AD20:AK20"/>
    <mergeCell ref="AM13:AZ13"/>
    <mergeCell ref="BA17:BB17"/>
    <mergeCell ref="M18:O18"/>
    <mergeCell ref="S18:T18"/>
    <mergeCell ref="U18:V18"/>
    <mergeCell ref="W18:X18"/>
    <mergeCell ref="Y18:Z18"/>
    <mergeCell ref="AA18:AB18"/>
    <mergeCell ref="AM18:AZ18"/>
    <mergeCell ref="BA18:BB18"/>
    <mergeCell ref="AD18:AK18"/>
    <mergeCell ref="BA16:BB16"/>
    <mergeCell ref="AM14:AZ14"/>
    <mergeCell ref="BA14:BB14"/>
    <mergeCell ref="AM15:AZ15"/>
    <mergeCell ref="AM17:AZ17"/>
    <mergeCell ref="DN7:DO7"/>
    <mergeCell ref="DP7:DQ7"/>
    <mergeCell ref="DB7:DC7"/>
    <mergeCell ref="DD7:DE7"/>
    <mergeCell ref="DF7:DG7"/>
    <mergeCell ref="DH7:DI7"/>
    <mergeCell ref="CN7:CO7"/>
    <mergeCell ref="BZ7:CA7"/>
    <mergeCell ref="CB7:CC7"/>
    <mergeCell ref="CD7:CE7"/>
    <mergeCell ref="CF7:CG7"/>
    <mergeCell ref="CL7:CM7"/>
    <mergeCell ref="DJ7:DK7"/>
    <mergeCell ref="DL7:DM7"/>
    <mergeCell ref="CP7:CU7"/>
    <mergeCell ref="CV7:CW7"/>
    <mergeCell ref="CX7:CY7"/>
    <mergeCell ref="CZ7:DA7"/>
    <mergeCell ref="CH7:CI7"/>
    <mergeCell ref="CJ7:CK7"/>
    <mergeCell ref="BL7:BO7"/>
    <mergeCell ref="P9:Q9"/>
    <mergeCell ref="M11:O11"/>
    <mergeCell ref="S11:T11"/>
    <mergeCell ref="AM10:AZ10"/>
    <mergeCell ref="Y10:Z10"/>
    <mergeCell ref="AA10:AB10"/>
    <mergeCell ref="AD9:AK11"/>
    <mergeCell ref="AA11:AB11"/>
    <mergeCell ref="Y11:Z11"/>
    <mergeCell ref="W11:X11"/>
    <mergeCell ref="BD11:BF11"/>
    <mergeCell ref="BP7:BS7"/>
    <mergeCell ref="BV7:BW7"/>
    <mergeCell ref="BX7:BY7"/>
    <mergeCell ref="C35:D35"/>
    <mergeCell ref="C36:D36"/>
    <mergeCell ref="C31:D31"/>
    <mergeCell ref="C32:D32"/>
    <mergeCell ref="C33:D33"/>
    <mergeCell ref="C34:D34"/>
    <mergeCell ref="C27:D27"/>
    <mergeCell ref="C28:D28"/>
    <mergeCell ref="C29:D29"/>
    <mergeCell ref="C30:D30"/>
    <mergeCell ref="C23:D23"/>
    <mergeCell ref="C24:D24"/>
    <mergeCell ref="C25:D25"/>
    <mergeCell ref="C26:D26"/>
    <mergeCell ref="C19:D19"/>
    <mergeCell ref="C20:D20"/>
    <mergeCell ref="C21:D21"/>
    <mergeCell ref="C22:D22"/>
    <mergeCell ref="C15:D15"/>
    <mergeCell ref="C16:D16"/>
    <mergeCell ref="C17:D17"/>
    <mergeCell ref="S5:BB5"/>
    <mergeCell ref="C13:D13"/>
    <mergeCell ref="AD13:AK13"/>
    <mergeCell ref="AD14:AK14"/>
    <mergeCell ref="AD15:AK15"/>
    <mergeCell ref="AD16:AK16"/>
    <mergeCell ref="AD17:AK17"/>
    <mergeCell ref="U13:V13"/>
    <mergeCell ref="W13:X13"/>
    <mergeCell ref="M15:O15"/>
    <mergeCell ref="S15:T15"/>
    <mergeCell ref="U15:V15"/>
    <mergeCell ref="W15:X15"/>
    <mergeCell ref="C14:D14"/>
    <mergeCell ref="S13:T13"/>
    <mergeCell ref="AM16:AZ16"/>
    <mergeCell ref="BA13:BB13"/>
    <mergeCell ref="M14:O14"/>
    <mergeCell ref="S14:T14"/>
    <mergeCell ref="U14:V14"/>
    <mergeCell ref="W14:X14"/>
    <mergeCell ref="Y14:Z14"/>
    <mergeCell ref="AA14:AB14"/>
    <mergeCell ref="AA13:AB13"/>
    <mergeCell ref="C18:D18"/>
    <mergeCell ref="Y16:Z16"/>
    <mergeCell ref="AA16:AB16"/>
    <mergeCell ref="M17:O17"/>
    <mergeCell ref="S17:T17"/>
    <mergeCell ref="U17:V17"/>
    <mergeCell ref="W17:X17"/>
    <mergeCell ref="S9:AC9"/>
    <mergeCell ref="M13:O13"/>
    <mergeCell ref="Y13:Z13"/>
    <mergeCell ref="AD12:AK12"/>
    <mergeCell ref="Y15:Z15"/>
    <mergeCell ref="AA15:AB15"/>
    <mergeCell ref="M16:O16"/>
    <mergeCell ref="S16:T16"/>
    <mergeCell ref="U16:V16"/>
    <mergeCell ref="W16:X16"/>
    <mergeCell ref="Y17:Z17"/>
    <mergeCell ref="AA17:AB17"/>
    <mergeCell ref="U12:V12"/>
  </mergeCells>
  <phoneticPr fontId="0" type="noConversion"/>
  <dataValidations count="2">
    <dataValidation type="list" allowBlank="1" showInputMessage="1" showErrorMessage="1" sqref="AD12:AD36 AE23:AK36" xr:uid="{00000000-0002-0000-0200-000000000000}">
      <formula1>$DT$12:$DT$22</formula1>
    </dataValidation>
    <dataValidation type="list" allowBlank="1" showInputMessage="1" showErrorMessage="1" sqref="AL12:AL36" xr:uid="{00000000-0002-0000-0200-000001000000}">
      <formula1>$DX$12:$DX$13</formula1>
    </dataValidation>
  </dataValidations>
  <printOptions horizontalCentered="1" verticalCentered="1"/>
  <pageMargins left="0.25" right="0.25" top="0.4" bottom="0.25" header="0.5" footer="0.25"/>
  <pageSetup scale="86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Page1of3</vt:lpstr>
      <vt:lpstr>Page2of3</vt:lpstr>
      <vt:lpstr>Page3of3</vt:lpstr>
      <vt:lpstr>Completed_Units</vt:lpstr>
      <vt:lpstr>FROM_DATE</vt:lpstr>
      <vt:lpstr>Page1of3!Print_Area</vt:lpstr>
      <vt:lpstr>Page2of3!Print_Area</vt:lpstr>
      <vt:lpstr>Page3of3!Print_Area</vt:lpstr>
      <vt:lpstr>Page1of3!Print_Area_MI</vt:lpstr>
    </vt:vector>
  </TitlesOfParts>
  <Company>NCHFA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Handley</dc:creator>
  <cp:lastModifiedBy>Valerie Sciacca</cp:lastModifiedBy>
  <cp:lastPrinted>2022-08-29T19:08:44Z</cp:lastPrinted>
  <dcterms:created xsi:type="dcterms:W3CDTF">1998-09-02T14:15:31Z</dcterms:created>
  <dcterms:modified xsi:type="dcterms:W3CDTF">2023-04-17T20:04:54Z</dcterms:modified>
</cp:coreProperties>
</file>